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<sst xmlns="http://schemas.openxmlformats.org/spreadsheetml/2006/main" count="159" uniqueCount="94">
  <si>
    <t>Municipio</t>
  </si>
  <si>
    <t>PIB per capita</t>
  </si>
  <si>
    <t>PIB Bruto-millonesCOP</t>
  </si>
  <si>
    <t>KW per capita</t>
  </si>
  <si>
    <t>Eficiencia energetica</t>
  </si>
  <si>
    <t>Coheficiente Yane (energia requeria para crear riqueza por persona normalizado)</t>
  </si>
  <si>
    <t>Población</t>
  </si>
  <si>
    <t>Consumo promedio mensual de energía (kWh)</t>
  </si>
  <si>
    <t>Distancia a la central eléctrica más cercana (km)</t>
  </si>
  <si>
    <t>Tipo de energía</t>
  </si>
  <si>
    <t>% Energía Limpia</t>
  </si>
  <si>
    <t>% Energía Sucia</t>
  </si>
  <si>
    <t>% del PIB Nacional</t>
  </si>
  <si>
    <t>Actividades Económicas Principales</t>
  </si>
  <si>
    <t>PIB colombia</t>
  </si>
  <si>
    <t>Medellín</t>
  </si>
  <si>
    <t>Limpia</t>
  </si>
  <si>
    <t>Industria manufacturera, comercio, servicios financieros, tecnología y turismo.</t>
  </si>
  <si>
    <t>Bello</t>
  </si>
  <si>
    <t>Industria manufacturera, comercio y servicios.</t>
  </si>
  <si>
    <t>Itagüí</t>
  </si>
  <si>
    <t>Industria textil, manufactura y comercio.</t>
  </si>
  <si>
    <t>Envigado</t>
  </si>
  <si>
    <t>Apartadó</t>
  </si>
  <si>
    <t>Agricultura (principalmente banano), comercio y servicios.</t>
  </si>
  <si>
    <t>Rionegro</t>
  </si>
  <si>
    <t>Turbo</t>
  </si>
  <si>
    <t>Agricultura (banano y plátano), pesca y comercio.</t>
  </si>
  <si>
    <t>Caucasia</t>
  </si>
  <si>
    <t>Minería (oro), comercio y agricultura.</t>
  </si>
  <si>
    <t>Caldas</t>
  </si>
  <si>
    <t>Chigorodó</t>
  </si>
  <si>
    <t>Agricultura (banano y plátano) y comercio.</t>
  </si>
  <si>
    <t>Copacabana</t>
  </si>
  <si>
    <t>Necoclí</t>
  </si>
  <si>
    <t>Agricultura (banano y plátano), pesca y turismo.</t>
  </si>
  <si>
    <t>La Estrella</t>
  </si>
  <si>
    <t>El Carmen de Viboral</t>
  </si>
  <si>
    <t>Agricultura (flores y hortalizas), cerámica artesanal y comercio.</t>
  </si>
  <si>
    <t>Carepa</t>
  </si>
  <si>
    <t>Marinilla</t>
  </si>
  <si>
    <t>Agricultura (flores y hortalizas), industria manufacturera y comercio.</t>
  </si>
  <si>
    <t>La Ceja</t>
  </si>
  <si>
    <t>Sabaneta</t>
  </si>
  <si>
    <t>Barbosa</t>
  </si>
  <si>
    <t>Agricultura, industria manufacturera y comercio.</t>
  </si>
  <si>
    <t>Guarne</t>
  </si>
  <si>
    <t>Industria manufacturera, agricultura y comercio.</t>
  </si>
  <si>
    <t>El Bagre</t>
  </si>
  <si>
    <t>Minería (oro), pesca y agricultura.</t>
  </si>
  <si>
    <t>Puerto Berrío</t>
  </si>
  <si>
    <t>Comercio, transporte fluvial y agricultura.</t>
  </si>
  <si>
    <t>Yarumal</t>
  </si>
  <si>
    <t>Agricultura (café y caña de azúcar), ganadería y comercio.</t>
  </si>
  <si>
    <t>Girardota</t>
  </si>
  <si>
    <t>Tarazá</t>
  </si>
  <si>
    <t>Agricultura (cacao y plátano), ganadería y minería.</t>
  </si>
  <si>
    <t>Andes</t>
  </si>
  <si>
    <t>Agricultura (café), ganadería y comercio.</t>
  </si>
  <si>
    <t>Urrao</t>
  </si>
  <si>
    <t>Arboletes</t>
  </si>
  <si>
    <t>Agricultura (plátano y coco), pesca y turismo.</t>
  </si>
  <si>
    <t>Segovia</t>
  </si>
  <si>
    <t>Minería (oro), agricultura y comercio.</t>
  </si>
  <si>
    <t>Cáceres</t>
  </si>
  <si>
    <t>Santa Rosa de Osos</t>
  </si>
  <si>
    <t>Agricultura (papa y hortalizas), ganadería y comercio.</t>
  </si>
  <si>
    <t>Sonsón</t>
  </si>
  <si>
    <t>Agricultura (papa, café y frutales), ganadería y comercio.</t>
  </si>
  <si>
    <t>San Pedro de Urabá</t>
  </si>
  <si>
    <t>Agricultura (plátano y yuca), ganadería y comercio.</t>
  </si>
  <si>
    <t>Zaragoza</t>
  </si>
  <si>
    <t>Remedios</t>
  </si>
  <si>
    <t>Amagá</t>
  </si>
  <si>
    <t>Minería (carbón), agricultura y comercio.</t>
  </si>
  <si>
    <t>Nechí</t>
  </si>
  <si>
    <t>San Pedro de los Milagros</t>
  </si>
  <si>
    <t>Agricultura (papa y hortalizas), ganadería lechera y comercio.</t>
  </si>
  <si>
    <t>El Santuario</t>
  </si>
  <si>
    <t>San Juan de Urabá</t>
  </si>
  <si>
    <t>Agricultura (plátano y yuca), pesca y comercio.</t>
  </si>
  <si>
    <t>Ciudad Bolívar</t>
  </si>
  <si>
    <t>Yolombó</t>
  </si>
  <si>
    <t>Agricultura (café y cacao), ganadería y comercio.</t>
  </si>
  <si>
    <t>Santa Fe de Antioquia</t>
  </si>
  <si>
    <t>Turismo, agricultura (frutales) y comercio.</t>
  </si>
  <si>
    <t>Valdivia</t>
  </si>
  <si>
    <t>Agricultura (cacao y plátano), ganadería y comercio.</t>
  </si>
  <si>
    <t>Donmatías</t>
  </si>
  <si>
    <t>Industria manufacturera (textil y confecciones), ganadería y comercio.</t>
  </si>
  <si>
    <t>Dabeiba</t>
  </si>
  <si>
    <t>Amalfi</t>
  </si>
  <si>
    <t>Mutatá</t>
  </si>
  <si>
    <t>Agricultura (plátano y cacao), ganadería y comercio.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</si>
</sst>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9.75"/>
    <col customWidth="1" min="4" max="4" width="12.13"/>
    <col customWidth="1" min="5" max="5" width="17.63"/>
    <col customWidth="1" min="6" max="6" width="44.88"/>
    <col customWidth="1" min="8" max="8" width="38.0"/>
    <col customWidth="1" min="9" max="9" width="39.5"/>
    <col customWidth="1" min="10" max="10" width="13.38"/>
    <col customWidth="1" min="11" max="11" width="15.0"/>
    <col customWidth="1" min="12" max="12" width="14.0"/>
    <col customWidth="1" min="13" max="13" width="16.13"/>
    <col customWidth="1" min="14" max="14" width="58.88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>
      <c r="A2" s="3" t="s">
        <v>15</v>
      </c>
      <c r="B2" s="4">
        <f t="shared" ref="B2:B49" si="1">C2/G2</f>
        <v>27404217.31</v>
      </c>
      <c r="C2" s="4">
        <v>6.9868066E13</v>
      </c>
      <c r="D2" s="5">
        <f t="shared" ref="D2:D49" si="2">H2/G2</f>
        <v>58.83421186</v>
      </c>
      <c r="E2" s="6">
        <f t="shared" ref="E2:E49" si="3">H2/(C2*12)*10000</f>
        <v>0.001789086304</v>
      </c>
      <c r="F2" s="4">
        <f t="shared" ref="F2:F49" si="4">(((B2/D2)-100000)/(1000000-100000))*100</f>
        <v>40.64301185</v>
      </c>
      <c r="G2" s="4">
        <v>2549537.0</v>
      </c>
      <c r="H2" s="4">
        <v>1.5E8</v>
      </c>
      <c r="I2" s="3">
        <v>50.0</v>
      </c>
      <c r="J2" s="3" t="s">
        <v>16</v>
      </c>
      <c r="K2" s="7">
        <v>0.8</v>
      </c>
      <c r="L2" s="7">
        <v>0.2</v>
      </c>
      <c r="M2" s="8">
        <v>0.0422</v>
      </c>
      <c r="N2" s="3" t="s">
        <v>17</v>
      </c>
      <c r="O2" s="5">
        <v>1.09043E14</v>
      </c>
    </row>
    <row r="3">
      <c r="A3" s="3" t="s">
        <v>18</v>
      </c>
      <c r="B3" s="4">
        <f t="shared" si="1"/>
        <v>11849210.55</v>
      </c>
      <c r="C3" s="4">
        <v>6.853299E12</v>
      </c>
      <c r="D3" s="5">
        <f t="shared" si="2"/>
        <v>58.78528846</v>
      </c>
      <c r="E3" s="6">
        <f t="shared" si="3"/>
        <v>0.004134261957</v>
      </c>
      <c r="F3" s="4">
        <f t="shared" si="4"/>
        <v>11.28529085</v>
      </c>
      <c r="G3" s="4">
        <v>578376.0</v>
      </c>
      <c r="H3" s="4">
        <v>3.4E7</v>
      </c>
      <c r="I3" s="3">
        <v>45.0</v>
      </c>
      <c r="J3" s="3" t="s">
        <v>16</v>
      </c>
      <c r="K3" s="7">
        <v>0.8</v>
      </c>
      <c r="L3" s="7">
        <v>0.2</v>
      </c>
      <c r="M3" s="8">
        <v>0.0044</v>
      </c>
      <c r="N3" s="3" t="s">
        <v>19</v>
      </c>
    </row>
    <row r="4">
      <c r="A4" s="3" t="s">
        <v>20</v>
      </c>
      <c r="B4" s="4">
        <f t="shared" si="1"/>
        <v>32601627.76</v>
      </c>
      <c r="C4" s="4">
        <v>9.125E12</v>
      </c>
      <c r="D4" s="5">
        <f t="shared" si="2"/>
        <v>57.16449799</v>
      </c>
      <c r="E4" s="6">
        <f t="shared" si="3"/>
        <v>0.001461187215</v>
      </c>
      <c r="F4" s="4">
        <f t="shared" si="4"/>
        <v>52.25694444</v>
      </c>
      <c r="G4" s="4">
        <v>279894.0</v>
      </c>
      <c r="H4" s="4">
        <v>1.6E7</v>
      </c>
      <c r="I4" s="3">
        <v>55.0</v>
      </c>
      <c r="J4" s="3" t="s">
        <v>16</v>
      </c>
      <c r="K4" s="7">
        <v>0.8</v>
      </c>
      <c r="L4" s="7">
        <v>0.2</v>
      </c>
      <c r="M4" s="8">
        <v>0.0058</v>
      </c>
      <c r="N4" s="3" t="s">
        <v>21</v>
      </c>
    </row>
    <row r="5">
      <c r="A5" s="3" t="s">
        <v>22</v>
      </c>
      <c r="B5" s="4">
        <f t="shared" si="1"/>
        <v>42070386.91</v>
      </c>
      <c r="C5" s="4">
        <v>1.0247E13</v>
      </c>
      <c r="D5" s="5">
        <f t="shared" si="2"/>
        <v>57.47881495</v>
      </c>
      <c r="E5" s="6">
        <f t="shared" si="3"/>
        <v>0.001138544615</v>
      </c>
      <c r="F5" s="4">
        <f t="shared" si="4"/>
        <v>70.21428571</v>
      </c>
      <c r="G5" s="4">
        <v>243568.0</v>
      </c>
      <c r="H5" s="4">
        <v>1.4E7</v>
      </c>
      <c r="I5" s="3">
        <v>60.0</v>
      </c>
      <c r="J5" s="3" t="s">
        <v>16</v>
      </c>
      <c r="K5" s="7">
        <v>0.8</v>
      </c>
      <c r="L5" s="7">
        <v>0.2</v>
      </c>
      <c r="M5" s="8">
        <v>0.0065</v>
      </c>
      <c r="N5" s="3" t="s">
        <v>19</v>
      </c>
    </row>
    <row r="6">
      <c r="A6" s="3" t="s">
        <v>23</v>
      </c>
      <c r="B6" s="4">
        <f t="shared" si="1"/>
        <v>14716494.72</v>
      </c>
      <c r="C6" s="4">
        <v>2.957E12</v>
      </c>
      <c r="D6" s="5">
        <f t="shared" si="2"/>
        <v>59.72199412</v>
      </c>
      <c r="E6" s="6">
        <f t="shared" si="3"/>
        <v>0.003381805884</v>
      </c>
      <c r="F6" s="4">
        <f t="shared" si="4"/>
        <v>16.26851852</v>
      </c>
      <c r="G6" s="4">
        <v>200931.0</v>
      </c>
      <c r="H6" s="4">
        <v>1.2E7</v>
      </c>
      <c r="I6" s="3">
        <v>100.0</v>
      </c>
      <c r="J6" s="3" t="s">
        <v>16</v>
      </c>
      <c r="K6" s="7">
        <v>0.75</v>
      </c>
      <c r="L6" s="7">
        <v>0.25</v>
      </c>
      <c r="M6" s="8">
        <v>0.0019</v>
      </c>
      <c r="N6" s="3" t="s">
        <v>24</v>
      </c>
    </row>
    <row r="7">
      <c r="A7" s="3" t="s">
        <v>25</v>
      </c>
      <c r="B7" s="4">
        <f t="shared" si="1"/>
        <v>22332677.27</v>
      </c>
      <c r="C7" s="4">
        <v>4.425287E12</v>
      </c>
      <c r="D7" s="5">
        <f t="shared" si="2"/>
        <v>59.54994373</v>
      </c>
      <c r="E7" s="6">
        <f t="shared" si="3"/>
        <v>0.002222078101</v>
      </c>
      <c r="F7" s="4">
        <f t="shared" si="4"/>
        <v>30.558258</v>
      </c>
      <c r="G7" s="4">
        <v>198153.0</v>
      </c>
      <c r="H7" s="4">
        <v>1.18E7</v>
      </c>
      <c r="I7" s="3">
        <v>70.0</v>
      </c>
      <c r="J7" s="3" t="s">
        <v>16</v>
      </c>
      <c r="K7" s="7">
        <v>0.8</v>
      </c>
      <c r="L7" s="7">
        <v>0.2</v>
      </c>
      <c r="M7" s="8">
        <v>0.0028</v>
      </c>
      <c r="N7" s="3" t="s">
        <v>19</v>
      </c>
    </row>
    <row r="8">
      <c r="A8" s="3" t="s">
        <v>26</v>
      </c>
      <c r="B8" s="4">
        <f t="shared" si="1"/>
        <v>8370419.596</v>
      </c>
      <c r="C8" s="4">
        <v>1.479999E12</v>
      </c>
      <c r="D8" s="5">
        <f t="shared" si="2"/>
        <v>59.38477374</v>
      </c>
      <c r="E8" s="6">
        <f t="shared" si="3"/>
        <v>0.005912166157</v>
      </c>
      <c r="F8" s="4">
        <f t="shared" si="4"/>
        <v>4.550253968</v>
      </c>
      <c r="G8" s="4">
        <v>176813.0</v>
      </c>
      <c r="H8" s="4">
        <v>1.05E7</v>
      </c>
      <c r="I8" s="3">
        <v>120.0</v>
      </c>
      <c r="J8" s="3" t="s">
        <v>16</v>
      </c>
      <c r="K8" s="7">
        <v>0.75</v>
      </c>
      <c r="L8" s="7">
        <v>0.25</v>
      </c>
      <c r="M8" s="8">
        <v>0.0018</v>
      </c>
      <c r="N8" s="3" t="s">
        <v>27</v>
      </c>
    </row>
    <row r="9">
      <c r="A9" s="3" t="s">
        <v>28</v>
      </c>
      <c r="B9" s="4">
        <f t="shared" si="1"/>
        <v>18466554.21</v>
      </c>
      <c r="C9" s="4">
        <v>2.277E12</v>
      </c>
      <c r="D9" s="5">
        <f t="shared" si="2"/>
        <v>60.01427367</v>
      </c>
      <c r="E9" s="6">
        <f t="shared" si="3"/>
        <v>0.002708241839</v>
      </c>
      <c r="F9" s="4">
        <f t="shared" si="4"/>
        <v>23.07807808</v>
      </c>
      <c r="G9" s="4">
        <v>123304.0</v>
      </c>
      <c r="H9" s="4">
        <v>7400000.0</v>
      </c>
      <c r="I9" s="3">
        <v>80.0</v>
      </c>
      <c r="J9" s="3" t="s">
        <v>16</v>
      </c>
      <c r="K9" s="7">
        <v>0.8</v>
      </c>
      <c r="L9" s="7">
        <v>0.2</v>
      </c>
      <c r="M9" s="8">
        <v>0.0</v>
      </c>
      <c r="N9" s="3" t="s">
        <v>29</v>
      </c>
    </row>
    <row r="10">
      <c r="A10" s="3" t="s">
        <v>30</v>
      </c>
      <c r="B10" s="4">
        <f t="shared" si="1"/>
        <v>16594799.43</v>
      </c>
      <c r="C10" s="4">
        <v>1.397E12</v>
      </c>
      <c r="D10" s="5">
        <f t="shared" si="2"/>
        <v>59.39441455</v>
      </c>
      <c r="E10" s="6">
        <f t="shared" si="3"/>
        <v>0.002982581723</v>
      </c>
      <c r="F10" s="4">
        <f t="shared" si="4"/>
        <v>19.93333333</v>
      </c>
      <c r="G10" s="4">
        <v>84183.0</v>
      </c>
      <c r="H10" s="4">
        <v>5000000.0</v>
      </c>
      <c r="I10" s="3">
        <v>65.0</v>
      </c>
      <c r="J10" s="3" t="s">
        <v>16</v>
      </c>
      <c r="K10" s="7">
        <v>0.8</v>
      </c>
      <c r="L10" s="7">
        <v>0.2</v>
      </c>
      <c r="M10" s="8">
        <v>9.0E-4</v>
      </c>
      <c r="N10" s="3" t="s">
        <v>19</v>
      </c>
    </row>
    <row r="11">
      <c r="A11" s="3" t="s">
        <v>31</v>
      </c>
      <c r="B11" s="4">
        <f t="shared" si="1"/>
        <v>13735993.71</v>
      </c>
      <c r="C11" s="4">
        <v>1.118E12</v>
      </c>
      <c r="D11" s="5">
        <f t="shared" si="2"/>
        <v>60.2024769</v>
      </c>
      <c r="E11" s="6">
        <f t="shared" si="3"/>
        <v>0.003652355397</v>
      </c>
      <c r="F11" s="4">
        <f t="shared" si="4"/>
        <v>14.24036281</v>
      </c>
      <c r="G11" s="4">
        <v>81392.0</v>
      </c>
      <c r="H11" s="4">
        <v>4900000.0</v>
      </c>
      <c r="I11" s="3">
        <v>110.0</v>
      </c>
      <c r="J11" s="3" t="s">
        <v>16</v>
      </c>
      <c r="K11" s="7">
        <v>0.75</v>
      </c>
      <c r="L11" s="7">
        <v>0.25</v>
      </c>
      <c r="M11" s="8">
        <v>7.0E-4</v>
      </c>
      <c r="N11" s="3" t="s">
        <v>32</v>
      </c>
    </row>
    <row r="12">
      <c r="A12" s="3" t="s">
        <v>33</v>
      </c>
      <c r="B12" s="4">
        <f t="shared" si="1"/>
        <v>22431330.44</v>
      </c>
      <c r="C12" s="4">
        <v>1.65043E12</v>
      </c>
      <c r="D12" s="5">
        <f t="shared" si="2"/>
        <v>59.8012966</v>
      </c>
      <c r="E12" s="6">
        <f t="shared" si="3"/>
        <v>0.002221643249</v>
      </c>
      <c r="F12" s="4">
        <f t="shared" si="4"/>
        <v>30.56641414</v>
      </c>
      <c r="G12" s="4">
        <v>73577.0</v>
      </c>
      <c r="H12" s="4">
        <v>4400000.0</v>
      </c>
      <c r="I12" s="3">
        <v>40.0</v>
      </c>
      <c r="J12" s="3" t="s">
        <v>16</v>
      </c>
      <c r="K12" s="7">
        <v>0.8</v>
      </c>
      <c r="L12" s="7">
        <v>0.2</v>
      </c>
      <c r="M12" s="8">
        <v>0.001</v>
      </c>
      <c r="N12" s="3" t="s">
        <v>19</v>
      </c>
    </row>
    <row r="13">
      <c r="A13" s="3" t="s">
        <v>34</v>
      </c>
      <c r="B13" s="4">
        <f t="shared" si="1"/>
        <v>9379070.777</v>
      </c>
      <c r="C13" s="4">
        <v>6.48E11</v>
      </c>
      <c r="D13" s="5">
        <f t="shared" si="2"/>
        <v>59.34288609</v>
      </c>
      <c r="E13" s="6">
        <f t="shared" si="3"/>
        <v>0.005272633745</v>
      </c>
      <c r="F13" s="4">
        <f t="shared" si="4"/>
        <v>6.449864499</v>
      </c>
      <c r="G13" s="4">
        <v>69090.0</v>
      </c>
      <c r="H13" s="4">
        <v>4100000.0</v>
      </c>
      <c r="I13" s="3">
        <v>130.0</v>
      </c>
      <c r="J13" s="3" t="s">
        <v>16</v>
      </c>
      <c r="K13" s="7">
        <v>0.75</v>
      </c>
      <c r="L13" s="7">
        <v>0.25</v>
      </c>
      <c r="M13" s="8">
        <v>7.0E-4</v>
      </c>
      <c r="N13" s="3" t="s">
        <v>35</v>
      </c>
    </row>
    <row r="14">
      <c r="A14" s="3" t="s">
        <v>36</v>
      </c>
      <c r="B14" s="4">
        <f t="shared" si="1"/>
        <v>34777229.59</v>
      </c>
      <c r="C14" s="4">
        <v>2.305E12</v>
      </c>
      <c r="D14" s="5">
        <f t="shared" si="2"/>
        <v>58.8421672</v>
      </c>
      <c r="E14" s="6">
        <f t="shared" si="3"/>
        <v>0.001409978308</v>
      </c>
      <c r="F14" s="4">
        <f t="shared" si="4"/>
        <v>54.55840456</v>
      </c>
      <c r="G14" s="4">
        <v>66279.0</v>
      </c>
      <c r="H14" s="4">
        <v>3900000.0</v>
      </c>
      <c r="I14" s="3">
        <v>60.0</v>
      </c>
      <c r="J14" s="3" t="s">
        <v>16</v>
      </c>
      <c r="K14" s="7">
        <v>0.8</v>
      </c>
      <c r="L14" s="7">
        <v>0.2</v>
      </c>
      <c r="M14" s="8">
        <v>0.0015</v>
      </c>
      <c r="N14" s="3" t="s">
        <v>19</v>
      </c>
    </row>
    <row r="15">
      <c r="A15" s="3" t="s">
        <v>37</v>
      </c>
      <c r="B15" s="4">
        <f t="shared" si="1"/>
        <v>12268070.14</v>
      </c>
      <c r="C15" s="4">
        <v>7.88407527301E11</v>
      </c>
      <c r="D15" s="5">
        <f t="shared" si="2"/>
        <v>59.13016416</v>
      </c>
      <c r="E15" s="6">
        <f t="shared" si="3"/>
        <v>0.004016535303</v>
      </c>
      <c r="F15" s="4">
        <f t="shared" si="4"/>
        <v>11.94174056</v>
      </c>
      <c r="G15" s="4">
        <v>64265.0</v>
      </c>
      <c r="H15" s="4">
        <v>3800000.0</v>
      </c>
      <c r="I15" s="3">
        <v>75.0</v>
      </c>
      <c r="J15" s="3" t="s">
        <v>16</v>
      </c>
      <c r="K15" s="7">
        <v>0.8</v>
      </c>
      <c r="L15" s="7">
        <v>0.2</v>
      </c>
      <c r="M15" s="8">
        <v>5.0E-4</v>
      </c>
      <c r="N15" s="3" t="s">
        <v>38</v>
      </c>
    </row>
    <row r="16">
      <c r="A16" s="3" t="s">
        <v>39</v>
      </c>
      <c r="B16" s="4">
        <f t="shared" si="1"/>
        <v>22631041.03</v>
      </c>
      <c r="C16" s="4">
        <v>1.395E12</v>
      </c>
      <c r="D16" s="5">
        <f t="shared" si="2"/>
        <v>60.02498337</v>
      </c>
      <c r="E16" s="6">
        <f t="shared" si="3"/>
        <v>0.002210274791</v>
      </c>
      <c r="F16" s="4">
        <f t="shared" si="4"/>
        <v>30.78078078</v>
      </c>
      <c r="G16" s="4">
        <v>61641.0</v>
      </c>
      <c r="H16" s="4">
        <v>3700000.0</v>
      </c>
      <c r="I16" s="3">
        <v>105.0</v>
      </c>
      <c r="J16" s="3" t="s">
        <v>16</v>
      </c>
      <c r="K16" s="7">
        <v>0.75</v>
      </c>
      <c r="L16" s="7">
        <v>0.25</v>
      </c>
      <c r="M16" s="8">
        <v>9.0E-4</v>
      </c>
      <c r="N16" s="3" t="s">
        <v>32</v>
      </c>
    </row>
    <row r="17">
      <c r="A17" s="3" t="s">
        <v>40</v>
      </c>
      <c r="B17" s="4">
        <f t="shared" si="1"/>
        <v>22103636.73</v>
      </c>
      <c r="C17" s="4">
        <v>1.545E12</v>
      </c>
      <c r="D17" s="5">
        <f t="shared" si="2"/>
        <v>60.08755615</v>
      </c>
      <c r="E17" s="6">
        <f t="shared" si="3"/>
        <v>0.002265372168</v>
      </c>
      <c r="F17" s="4">
        <f t="shared" si="4"/>
        <v>29.76190476</v>
      </c>
      <c r="G17" s="4">
        <v>69898.0</v>
      </c>
      <c r="H17" s="4">
        <v>4200000.0</v>
      </c>
      <c r="I17" s="3">
        <v>70.0</v>
      </c>
      <c r="J17" s="3" t="s">
        <v>16</v>
      </c>
      <c r="K17" s="7">
        <v>0.8</v>
      </c>
      <c r="L17" s="7">
        <v>0.2</v>
      </c>
      <c r="M17" s="8">
        <v>0.001</v>
      </c>
      <c r="N17" s="3" t="s">
        <v>41</v>
      </c>
    </row>
    <row r="18">
      <c r="A18" s="3" t="s">
        <v>42</v>
      </c>
      <c r="B18" s="4">
        <f t="shared" si="1"/>
        <v>13651371.2</v>
      </c>
      <c r="C18" s="4">
        <v>1.013E12</v>
      </c>
      <c r="D18" s="5">
        <f t="shared" si="2"/>
        <v>60.64281383</v>
      </c>
      <c r="E18" s="6">
        <f t="shared" si="3"/>
        <v>0.003701875617</v>
      </c>
      <c r="F18" s="4">
        <f t="shared" si="4"/>
        <v>13.90123457</v>
      </c>
      <c r="G18" s="4">
        <v>74205.0</v>
      </c>
      <c r="H18" s="4">
        <v>4500000.0</v>
      </c>
      <c r="I18" s="3">
        <v>65.0</v>
      </c>
      <c r="J18" s="3" t="s">
        <v>16</v>
      </c>
      <c r="K18" s="7">
        <v>0.8</v>
      </c>
      <c r="L18" s="7">
        <v>0.2</v>
      </c>
      <c r="M18" s="8">
        <v>0.001</v>
      </c>
      <c r="N18" s="3" t="s">
        <v>41</v>
      </c>
    </row>
    <row r="19">
      <c r="A19" s="3" t="s">
        <v>43</v>
      </c>
      <c r="B19" s="4">
        <f t="shared" si="1"/>
        <v>46230414.75</v>
      </c>
      <c r="C19" s="4">
        <v>3.762E12</v>
      </c>
      <c r="D19" s="5">
        <f t="shared" si="2"/>
        <v>60.21505376</v>
      </c>
      <c r="E19" s="6">
        <f t="shared" si="3"/>
        <v>0.001085415559</v>
      </c>
      <c r="F19" s="4">
        <f t="shared" si="4"/>
        <v>74.19501134</v>
      </c>
      <c r="G19" s="4">
        <v>81375.0</v>
      </c>
      <c r="H19" s="4">
        <v>4900000.0</v>
      </c>
      <c r="I19" s="3">
        <v>55.0</v>
      </c>
      <c r="J19" s="3" t="s">
        <v>16</v>
      </c>
      <c r="K19" s="7">
        <v>0.8</v>
      </c>
      <c r="L19" s="7">
        <v>0.2</v>
      </c>
      <c r="M19" s="8">
        <v>0.0024</v>
      </c>
      <c r="N19" s="3" t="s">
        <v>19</v>
      </c>
    </row>
    <row r="20">
      <c r="A20" s="3" t="s">
        <v>44</v>
      </c>
      <c r="B20" s="4">
        <f t="shared" si="1"/>
        <v>24412262.55</v>
      </c>
      <c r="C20" s="4">
        <v>1.298E12</v>
      </c>
      <c r="D20" s="5">
        <f t="shared" si="2"/>
        <v>60.18431446</v>
      </c>
      <c r="E20" s="6">
        <f t="shared" si="3"/>
        <v>0.002054442732</v>
      </c>
      <c r="F20" s="4">
        <f t="shared" si="4"/>
        <v>33.95833333</v>
      </c>
      <c r="G20" s="4">
        <v>53170.0</v>
      </c>
      <c r="H20" s="4">
        <v>3200000.0</v>
      </c>
      <c r="I20" s="3">
        <v>35.0</v>
      </c>
      <c r="J20" s="3" t="s">
        <v>16</v>
      </c>
      <c r="K20" s="7">
        <v>0.8</v>
      </c>
      <c r="L20" s="7">
        <v>0.2</v>
      </c>
      <c r="M20" s="8">
        <v>8.0E-4</v>
      </c>
      <c r="N20" s="3" t="s">
        <v>45</v>
      </c>
    </row>
    <row r="21">
      <c r="A21" s="3" t="s">
        <v>46</v>
      </c>
      <c r="B21" s="4">
        <f t="shared" si="1"/>
        <v>28986638.06</v>
      </c>
      <c r="C21" s="4">
        <v>1.486E12</v>
      </c>
      <c r="D21" s="5">
        <f t="shared" si="2"/>
        <v>60.47010631</v>
      </c>
      <c r="E21" s="6">
        <f t="shared" si="3"/>
        <v>0.001738447734</v>
      </c>
      <c r="F21" s="4">
        <f t="shared" si="4"/>
        <v>42.15053763</v>
      </c>
      <c r="G21" s="4">
        <v>51265.0</v>
      </c>
      <c r="H21" s="4">
        <v>3100000.0</v>
      </c>
      <c r="I21" s="3">
        <v>60.0</v>
      </c>
      <c r="J21" s="3" t="s">
        <v>16</v>
      </c>
      <c r="K21" s="7">
        <v>0.8</v>
      </c>
      <c r="L21" s="7">
        <v>0.2</v>
      </c>
      <c r="M21" s="8">
        <v>9.0E-4</v>
      </c>
      <c r="N21" s="3" t="s">
        <v>47</v>
      </c>
    </row>
    <row r="22">
      <c r="A22" s="3" t="s">
        <v>48</v>
      </c>
      <c r="B22" s="4">
        <f t="shared" si="1"/>
        <v>23337199.93</v>
      </c>
      <c r="C22" s="4">
        <v>1.187E12</v>
      </c>
      <c r="D22" s="5">
        <f t="shared" si="2"/>
        <v>58.98197118</v>
      </c>
      <c r="E22" s="6">
        <f t="shared" si="3"/>
        <v>0.002106149958</v>
      </c>
      <c r="F22" s="4">
        <f t="shared" si="4"/>
        <v>32.85185185</v>
      </c>
      <c r="G22" s="4">
        <v>50863.0</v>
      </c>
      <c r="H22" s="4">
        <v>3000000.0</v>
      </c>
      <c r="I22" s="3">
        <v>90.0</v>
      </c>
      <c r="J22" s="3" t="s">
        <v>16</v>
      </c>
      <c r="K22" s="7">
        <v>0.8</v>
      </c>
      <c r="L22" s="7">
        <v>0.2</v>
      </c>
      <c r="M22" s="8">
        <v>8.0E-4</v>
      </c>
      <c r="N22" s="3" t="s">
        <v>49</v>
      </c>
    </row>
    <row r="23">
      <c r="A23" s="3" t="s">
        <v>50</v>
      </c>
      <c r="B23" s="4">
        <f t="shared" si="1"/>
        <v>14552476.51</v>
      </c>
      <c r="C23" s="4">
        <v>7.31E11</v>
      </c>
      <c r="D23" s="5">
        <f t="shared" si="2"/>
        <v>59.72288581</v>
      </c>
      <c r="E23" s="6">
        <f t="shared" si="3"/>
        <v>0.00341997264</v>
      </c>
      <c r="F23" s="4">
        <f t="shared" si="4"/>
        <v>15.96296296</v>
      </c>
      <c r="G23" s="4">
        <v>50232.0</v>
      </c>
      <c r="H23" s="4">
        <v>3000000.0</v>
      </c>
      <c r="I23" s="3">
        <v>100.0</v>
      </c>
      <c r="J23" s="3" t="s">
        <v>16</v>
      </c>
      <c r="K23" s="7">
        <v>0.8</v>
      </c>
      <c r="L23" s="7">
        <v>0.2</v>
      </c>
      <c r="M23" s="8">
        <v>5.0E-4</v>
      </c>
      <c r="N23" s="3" t="s">
        <v>51</v>
      </c>
    </row>
    <row r="24">
      <c r="A24" s="3" t="s">
        <v>52</v>
      </c>
      <c r="B24" s="4">
        <f t="shared" si="1"/>
        <v>13541306.07</v>
      </c>
      <c r="C24" s="4">
        <v>6.65E11</v>
      </c>
      <c r="D24" s="5">
        <f t="shared" si="2"/>
        <v>59.0523122</v>
      </c>
      <c r="E24" s="6">
        <f t="shared" si="3"/>
        <v>0.003634085213</v>
      </c>
      <c r="F24" s="4">
        <f t="shared" si="4"/>
        <v>14.36781609</v>
      </c>
      <c r="G24" s="4">
        <v>49109.0</v>
      </c>
      <c r="H24" s="4">
        <v>2900000.0</v>
      </c>
      <c r="I24" s="3">
        <v>70.0</v>
      </c>
      <c r="J24" s="3" t="s">
        <v>16</v>
      </c>
      <c r="K24" s="7">
        <v>0.8</v>
      </c>
      <c r="L24" s="7">
        <v>0.2</v>
      </c>
      <c r="M24" s="8">
        <v>4.0E-4</v>
      </c>
      <c r="N24" s="3" t="s">
        <v>53</v>
      </c>
    </row>
    <row r="25">
      <c r="A25" s="3" t="s">
        <v>54</v>
      </c>
      <c r="B25" s="4">
        <f t="shared" si="1"/>
        <v>49561960.7</v>
      </c>
      <c r="C25" s="4">
        <v>3.004E12</v>
      </c>
      <c r="D25" s="5">
        <f t="shared" si="2"/>
        <v>59.39515929</v>
      </c>
      <c r="E25" s="6">
        <f t="shared" si="3"/>
        <v>0.0009986684421</v>
      </c>
      <c r="F25" s="4">
        <f t="shared" si="4"/>
        <v>81.60493827</v>
      </c>
      <c r="G25" s="4">
        <v>60611.0</v>
      </c>
      <c r="H25" s="4">
        <v>3600000.0</v>
      </c>
      <c r="I25" s="3">
        <v>45.0</v>
      </c>
      <c r="J25" s="3" t="s">
        <v>16</v>
      </c>
      <c r="K25" s="7">
        <v>0.8</v>
      </c>
      <c r="L25" s="7">
        <v>0.2</v>
      </c>
      <c r="M25" s="8">
        <v>0.001</v>
      </c>
      <c r="N25" s="3" t="s">
        <v>47</v>
      </c>
    </row>
    <row r="26">
      <c r="A26" s="3" t="s">
        <v>55</v>
      </c>
      <c r="B26" s="4">
        <f t="shared" si="1"/>
        <v>6656167.979</v>
      </c>
      <c r="C26" s="4">
        <v>3.17E11</v>
      </c>
      <c r="D26" s="5">
        <f t="shared" si="2"/>
        <v>58.79265092</v>
      </c>
      <c r="E26" s="6">
        <f t="shared" si="3"/>
        <v>0.007360672976</v>
      </c>
      <c r="F26" s="4">
        <f t="shared" si="4"/>
        <v>1.468253968</v>
      </c>
      <c r="G26" s="4">
        <v>47625.0</v>
      </c>
      <c r="H26" s="4">
        <v>2800000.0</v>
      </c>
      <c r="I26" s="3">
        <v>80.0</v>
      </c>
      <c r="J26" s="3" t="s">
        <v>16</v>
      </c>
      <c r="K26" s="7">
        <v>0.8</v>
      </c>
      <c r="L26" s="7">
        <v>0.2</v>
      </c>
      <c r="M26" s="8">
        <v>4.0E-4</v>
      </c>
      <c r="N26" s="3" t="s">
        <v>56</v>
      </c>
    </row>
    <row r="27">
      <c r="A27" s="3" t="s">
        <v>57</v>
      </c>
      <c r="B27" s="4">
        <f t="shared" si="1"/>
        <v>15047273.34</v>
      </c>
      <c r="C27" s="4">
        <v>7.13E11</v>
      </c>
      <c r="D27" s="5">
        <f t="shared" si="2"/>
        <v>59.09167652</v>
      </c>
      <c r="E27" s="6">
        <f t="shared" si="3"/>
        <v>0.00327255727</v>
      </c>
      <c r="F27" s="4">
        <f t="shared" si="4"/>
        <v>17.18253968</v>
      </c>
      <c r="G27" s="4">
        <v>47384.0</v>
      </c>
      <c r="H27" s="4">
        <v>2800000.0</v>
      </c>
      <c r="I27" s="3">
        <v>90.0</v>
      </c>
      <c r="J27" s="3" t="s">
        <v>16</v>
      </c>
      <c r="K27" s="7">
        <v>0.8</v>
      </c>
      <c r="L27" s="7">
        <v>0.2</v>
      </c>
      <c r="M27" s="8">
        <v>5.0E-4</v>
      </c>
      <c r="N27" s="3" t="s">
        <v>58</v>
      </c>
    </row>
    <row r="28">
      <c r="A28" s="3" t="s">
        <v>59</v>
      </c>
      <c r="B28" s="4">
        <f t="shared" si="1"/>
        <v>23319470.38</v>
      </c>
      <c r="C28" s="4">
        <v>1.099E12</v>
      </c>
      <c r="D28" s="5">
        <f t="shared" si="2"/>
        <v>59.41266338</v>
      </c>
      <c r="E28" s="6">
        <f t="shared" si="3"/>
        <v>0.002123142251</v>
      </c>
      <c r="F28" s="4">
        <f t="shared" si="4"/>
        <v>32.5</v>
      </c>
      <c r="G28" s="4">
        <v>47128.0</v>
      </c>
      <c r="H28" s="4">
        <v>2800000.0</v>
      </c>
      <c r="I28" s="3">
        <v>100.0</v>
      </c>
      <c r="J28" s="3" t="s">
        <v>16</v>
      </c>
      <c r="K28" s="7">
        <v>0.8</v>
      </c>
      <c r="L28" s="7">
        <v>0.2</v>
      </c>
      <c r="M28" s="8">
        <v>7.0E-4</v>
      </c>
      <c r="N28" s="3" t="s">
        <v>53</v>
      </c>
    </row>
    <row r="29">
      <c r="A29" s="3" t="s">
        <v>60</v>
      </c>
      <c r="B29" s="4">
        <f t="shared" si="1"/>
        <v>7787253.142</v>
      </c>
      <c r="C29" s="4">
        <v>3.47E11</v>
      </c>
      <c r="D29" s="5">
        <f t="shared" si="2"/>
        <v>60.59245961</v>
      </c>
      <c r="E29" s="6">
        <f t="shared" si="3"/>
        <v>0.006484149856</v>
      </c>
      <c r="F29" s="4">
        <f t="shared" si="4"/>
        <v>3.16872428</v>
      </c>
      <c r="G29" s="4">
        <v>44560.0</v>
      </c>
      <c r="H29" s="4">
        <v>2700000.0</v>
      </c>
      <c r="I29" s="3">
        <v>120.0</v>
      </c>
      <c r="J29" s="3" t="s">
        <v>16</v>
      </c>
      <c r="K29" s="7">
        <v>0.75</v>
      </c>
      <c r="L29" s="7">
        <v>0.25</v>
      </c>
      <c r="M29" s="8">
        <v>5.0E-4</v>
      </c>
      <c r="N29" s="3" t="s">
        <v>61</v>
      </c>
    </row>
    <row r="30">
      <c r="A30" s="3" t="s">
        <v>62</v>
      </c>
      <c r="B30" s="4">
        <f t="shared" si="1"/>
        <v>25223816.97</v>
      </c>
      <c r="C30" s="4">
        <v>1.065E12</v>
      </c>
      <c r="D30" s="5">
        <f t="shared" si="2"/>
        <v>59.21083795</v>
      </c>
      <c r="E30" s="6">
        <f t="shared" si="3"/>
        <v>0.001956181534</v>
      </c>
      <c r="F30" s="4">
        <f t="shared" si="4"/>
        <v>36.22222222</v>
      </c>
      <c r="G30" s="4">
        <v>42222.0</v>
      </c>
      <c r="H30" s="4">
        <v>2500000.0</v>
      </c>
      <c r="I30" s="3">
        <v>85.0</v>
      </c>
      <c r="J30" s="3" t="s">
        <v>16</v>
      </c>
      <c r="K30" s="7">
        <v>0.8</v>
      </c>
      <c r="L30" s="7">
        <v>0.2</v>
      </c>
      <c r="M30" s="8">
        <v>7.0E-4</v>
      </c>
      <c r="N30" s="3" t="s">
        <v>63</v>
      </c>
    </row>
    <row r="31">
      <c r="A31" s="3" t="s">
        <v>64</v>
      </c>
      <c r="B31" s="4">
        <f t="shared" si="1"/>
        <v>9949658.055</v>
      </c>
      <c r="C31" s="4">
        <v>4.19E11</v>
      </c>
      <c r="D31" s="5">
        <f t="shared" si="2"/>
        <v>59.36550152</v>
      </c>
      <c r="E31" s="6">
        <f t="shared" si="3"/>
        <v>0.004972155927</v>
      </c>
      <c r="F31" s="4">
        <f t="shared" si="4"/>
        <v>7.511111111</v>
      </c>
      <c r="G31" s="4">
        <v>42112.0</v>
      </c>
      <c r="H31" s="4">
        <v>2500000.0</v>
      </c>
      <c r="I31" s="3">
        <v>75.0</v>
      </c>
      <c r="J31" s="3" t="s">
        <v>16</v>
      </c>
      <c r="K31" s="7">
        <v>0.8</v>
      </c>
      <c r="L31" s="7">
        <v>0.2</v>
      </c>
      <c r="M31" s="8">
        <v>4.0E-4</v>
      </c>
      <c r="N31" s="3" t="s">
        <v>56</v>
      </c>
    </row>
    <row r="32">
      <c r="A32" s="3" t="s">
        <v>65</v>
      </c>
      <c r="B32" s="4">
        <f t="shared" si="1"/>
        <v>35074128.49</v>
      </c>
      <c r="C32" s="4">
        <v>1.313E12</v>
      </c>
      <c r="D32" s="5">
        <f t="shared" si="2"/>
        <v>58.76853212</v>
      </c>
      <c r="E32" s="6">
        <f t="shared" si="3"/>
        <v>0.001396293476</v>
      </c>
      <c r="F32" s="4">
        <f t="shared" si="4"/>
        <v>55.2020202</v>
      </c>
      <c r="G32" s="4">
        <v>37435.0</v>
      </c>
      <c r="H32" s="4">
        <v>2200000.0</v>
      </c>
      <c r="I32" s="3">
        <v>60.0</v>
      </c>
      <c r="J32" s="3" t="s">
        <v>16</v>
      </c>
      <c r="K32" s="7">
        <v>0.8</v>
      </c>
      <c r="L32" s="7">
        <v>0.2</v>
      </c>
      <c r="M32" s="8">
        <v>8.0E-4</v>
      </c>
      <c r="N32" s="3" t="s">
        <v>66</v>
      </c>
    </row>
    <row r="33">
      <c r="A33" s="3" t="s">
        <v>67</v>
      </c>
      <c r="B33" s="4">
        <f t="shared" si="1"/>
        <v>33842441.36</v>
      </c>
      <c r="C33" s="4">
        <v>1.15E12</v>
      </c>
      <c r="D33" s="5">
        <f t="shared" si="2"/>
        <v>58.85641976</v>
      </c>
      <c r="E33" s="6">
        <f t="shared" si="3"/>
        <v>0.001449275362</v>
      </c>
      <c r="F33" s="4">
        <f t="shared" si="4"/>
        <v>52.77777778</v>
      </c>
      <c r="G33" s="4">
        <v>33981.0</v>
      </c>
      <c r="H33" s="4">
        <v>2000000.0</v>
      </c>
      <c r="I33" s="3">
        <v>95.0</v>
      </c>
      <c r="J33" s="3" t="s">
        <v>16</v>
      </c>
      <c r="K33" s="7">
        <v>0.8</v>
      </c>
      <c r="L33" s="7">
        <v>0.2</v>
      </c>
      <c r="M33" s="8">
        <v>7.0E-4</v>
      </c>
      <c r="N33" s="3" t="s">
        <v>68</v>
      </c>
    </row>
    <row r="34">
      <c r="A34" s="3" t="s">
        <v>69</v>
      </c>
      <c r="B34" s="4">
        <f t="shared" si="1"/>
        <v>10548131.65</v>
      </c>
      <c r="C34" s="4">
        <v>3.41E11</v>
      </c>
      <c r="D34" s="5">
        <f t="shared" si="2"/>
        <v>58.77258104</v>
      </c>
      <c r="E34" s="6">
        <f t="shared" si="3"/>
        <v>0.004643206256</v>
      </c>
      <c r="F34" s="4">
        <f t="shared" si="4"/>
        <v>8.830409357</v>
      </c>
      <c r="G34" s="4">
        <v>32328.0</v>
      </c>
      <c r="H34" s="4">
        <v>1900000.0</v>
      </c>
      <c r="I34" s="3">
        <v>110.0</v>
      </c>
      <c r="J34" s="3" t="s">
        <v>16</v>
      </c>
      <c r="K34" s="7">
        <v>0.75</v>
      </c>
      <c r="L34" s="7">
        <v>0.25</v>
      </c>
      <c r="M34" s="8">
        <v>4.0E-4</v>
      </c>
      <c r="N34" s="3" t="s">
        <v>70</v>
      </c>
    </row>
    <row r="35">
      <c r="A35" s="3" t="s">
        <v>71</v>
      </c>
      <c r="B35" s="4">
        <f t="shared" si="1"/>
        <v>15341701.53</v>
      </c>
      <c r="C35" s="4">
        <v>4.95E11</v>
      </c>
      <c r="D35" s="5">
        <f t="shared" si="2"/>
        <v>58.88733922</v>
      </c>
      <c r="E35" s="6">
        <f t="shared" si="3"/>
        <v>0.003198653199</v>
      </c>
      <c r="F35" s="4">
        <f t="shared" si="4"/>
        <v>17.83625731</v>
      </c>
      <c r="G35" s="4">
        <v>32265.0</v>
      </c>
      <c r="H35" s="4">
        <v>1900000.0</v>
      </c>
      <c r="I35" s="3">
        <v>85.0</v>
      </c>
      <c r="J35" s="3" t="s">
        <v>16</v>
      </c>
      <c r="K35" s="7">
        <v>0.8</v>
      </c>
      <c r="L35" s="7">
        <v>0.2</v>
      </c>
      <c r="M35" s="8">
        <v>4.0E-4</v>
      </c>
      <c r="N35" s="3" t="s">
        <v>63</v>
      </c>
    </row>
    <row r="36">
      <c r="A36" s="3" t="s">
        <v>72</v>
      </c>
      <c r="B36" s="4">
        <f t="shared" si="1"/>
        <v>47197180.02</v>
      </c>
      <c r="C36" s="4">
        <v>1.513E12</v>
      </c>
      <c r="D36" s="5">
        <f t="shared" si="2"/>
        <v>59.26942633</v>
      </c>
      <c r="E36" s="6">
        <f t="shared" si="3"/>
        <v>0.00104648601</v>
      </c>
      <c r="F36" s="4">
        <f t="shared" si="4"/>
        <v>77.36842105</v>
      </c>
      <c r="G36" s="4">
        <v>32057.0</v>
      </c>
      <c r="H36" s="4">
        <v>1900000.0</v>
      </c>
      <c r="I36" s="3">
        <v>80.0</v>
      </c>
      <c r="J36" s="3" t="s">
        <v>16</v>
      </c>
      <c r="K36" s="7">
        <v>0.8</v>
      </c>
      <c r="L36" s="7">
        <v>0.2</v>
      </c>
      <c r="M36" s="8">
        <v>6.0E-4</v>
      </c>
      <c r="N36" s="3" t="s">
        <v>63</v>
      </c>
    </row>
    <row r="37">
      <c r="A37" s="3" t="s">
        <v>73</v>
      </c>
      <c r="B37" s="4">
        <f t="shared" si="1"/>
        <v>20937582.3</v>
      </c>
      <c r="C37" s="4">
        <v>6.36E11</v>
      </c>
      <c r="D37" s="5">
        <f t="shared" si="2"/>
        <v>59.2573084</v>
      </c>
      <c r="E37" s="6">
        <f t="shared" si="3"/>
        <v>0.002358490566</v>
      </c>
      <c r="F37" s="4">
        <f t="shared" si="4"/>
        <v>28.14814815</v>
      </c>
      <c r="G37" s="4">
        <v>30376.0</v>
      </c>
      <c r="H37" s="4">
        <v>1800000.0</v>
      </c>
      <c r="I37" s="3">
        <v>65.0</v>
      </c>
      <c r="J37" s="3" t="s">
        <v>16</v>
      </c>
      <c r="K37" s="7">
        <v>0.8</v>
      </c>
      <c r="L37" s="7">
        <v>0.2</v>
      </c>
      <c r="M37" s="8">
        <v>6.0E-4</v>
      </c>
      <c r="N37" s="3" t="s">
        <v>74</v>
      </c>
    </row>
    <row r="38">
      <c r="A38" s="3" t="s">
        <v>75</v>
      </c>
      <c r="B38" s="4">
        <f t="shared" si="1"/>
        <v>11035189.61</v>
      </c>
      <c r="C38" s="4">
        <v>3.23E11</v>
      </c>
      <c r="D38" s="5">
        <f t="shared" si="2"/>
        <v>58.07994534</v>
      </c>
      <c r="E38" s="6">
        <f t="shared" si="3"/>
        <v>0.004385964912</v>
      </c>
      <c r="F38" s="4">
        <f t="shared" si="4"/>
        <v>10</v>
      </c>
      <c r="G38" s="4">
        <v>29270.0</v>
      </c>
      <c r="H38" s="4">
        <v>1700000.0</v>
      </c>
      <c r="I38" s="3">
        <v>90.0</v>
      </c>
      <c r="J38" s="3" t="s">
        <v>16</v>
      </c>
      <c r="K38" s="7">
        <v>0.8</v>
      </c>
      <c r="L38" s="7">
        <v>0.2</v>
      </c>
      <c r="M38" s="8">
        <v>4.0E-4</v>
      </c>
      <c r="N38" s="3" t="s">
        <v>49</v>
      </c>
    </row>
    <row r="39">
      <c r="A39" s="3" t="s">
        <v>76</v>
      </c>
      <c r="B39" s="4">
        <f t="shared" si="1"/>
        <v>37063084.61</v>
      </c>
      <c r="C39" s="4">
        <v>1.054E12</v>
      </c>
      <c r="D39" s="5">
        <f t="shared" si="2"/>
        <v>59.77916872</v>
      </c>
      <c r="E39" s="6">
        <f t="shared" si="3"/>
        <v>0.001344086022</v>
      </c>
      <c r="F39" s="4">
        <f t="shared" si="4"/>
        <v>57.77777778</v>
      </c>
      <c r="G39" s="4">
        <v>28438.0</v>
      </c>
      <c r="H39" s="4">
        <v>1700000.0</v>
      </c>
      <c r="I39" s="3">
        <v>50.0</v>
      </c>
      <c r="J39" s="3" t="s">
        <v>16</v>
      </c>
      <c r="K39" s="7">
        <v>0.8</v>
      </c>
      <c r="L39" s="7">
        <v>0.2</v>
      </c>
      <c r="M39" s="8">
        <v>7.0E-4</v>
      </c>
      <c r="N39" s="3" t="s">
        <v>77</v>
      </c>
    </row>
    <row r="40">
      <c r="A40" s="3" t="s">
        <v>78</v>
      </c>
      <c r="B40" s="4">
        <f t="shared" si="1"/>
        <v>20757065.46</v>
      </c>
      <c r="C40" s="4">
        <v>5.67E11</v>
      </c>
      <c r="D40" s="5">
        <f t="shared" si="2"/>
        <v>58.57372968</v>
      </c>
      <c r="E40" s="6">
        <f t="shared" si="3"/>
        <v>0.002351557907</v>
      </c>
      <c r="F40" s="4">
        <f t="shared" si="4"/>
        <v>28.26388889</v>
      </c>
      <c r="G40" s="4">
        <v>27316.0</v>
      </c>
      <c r="H40" s="4">
        <v>1600000.0</v>
      </c>
      <c r="I40" s="3">
        <v>75.0</v>
      </c>
      <c r="J40" s="3" t="s">
        <v>16</v>
      </c>
      <c r="K40" s="7">
        <v>0.8</v>
      </c>
      <c r="L40" s="7">
        <v>0.2</v>
      </c>
      <c r="M40" s="8">
        <v>7.0E-4</v>
      </c>
      <c r="N40" s="3" t="s">
        <v>41</v>
      </c>
    </row>
    <row r="41">
      <c r="A41" s="3" t="s">
        <v>79</v>
      </c>
      <c r="B41" s="4">
        <f t="shared" si="1"/>
        <v>8140262.993</v>
      </c>
      <c r="C41" s="4">
        <v>2.21E11</v>
      </c>
      <c r="D41" s="5">
        <f t="shared" si="2"/>
        <v>58.93403072</v>
      </c>
      <c r="E41" s="6">
        <f t="shared" si="3"/>
        <v>0.006033182504</v>
      </c>
      <c r="F41" s="4">
        <f t="shared" si="4"/>
        <v>4.236111111</v>
      </c>
      <c r="G41" s="4">
        <v>27149.0</v>
      </c>
      <c r="H41" s="4">
        <v>1600000.0</v>
      </c>
      <c r="I41" s="3">
        <v>115.0</v>
      </c>
      <c r="J41" s="3" t="s">
        <v>16</v>
      </c>
      <c r="K41" s="7">
        <v>0.75</v>
      </c>
      <c r="L41" s="7">
        <v>0.25</v>
      </c>
      <c r="M41" s="8">
        <v>4.0E-4</v>
      </c>
      <c r="N41" s="3" t="s">
        <v>80</v>
      </c>
    </row>
    <row r="42">
      <c r="A42" s="3" t="s">
        <v>81</v>
      </c>
      <c r="B42" s="4">
        <f t="shared" si="1"/>
        <v>14491662.59</v>
      </c>
      <c r="C42" s="4">
        <v>3.85E11</v>
      </c>
      <c r="D42" s="5">
        <f t="shared" si="2"/>
        <v>60.22509128</v>
      </c>
      <c r="E42" s="6">
        <f t="shared" si="3"/>
        <v>0.003463203463</v>
      </c>
      <c r="F42" s="4">
        <f t="shared" si="4"/>
        <v>15.625</v>
      </c>
      <c r="G42" s="4">
        <v>26567.0</v>
      </c>
      <c r="H42" s="4">
        <v>1600000.0</v>
      </c>
      <c r="I42" s="3">
        <v>85.0</v>
      </c>
      <c r="J42" s="3" t="s">
        <v>16</v>
      </c>
      <c r="K42" s="7">
        <v>0.8</v>
      </c>
      <c r="L42" s="7">
        <v>0.2</v>
      </c>
      <c r="M42" s="8">
        <v>5.0E-4</v>
      </c>
      <c r="N42" s="3" t="s">
        <v>53</v>
      </c>
    </row>
    <row r="43">
      <c r="A43" s="3" t="s">
        <v>82</v>
      </c>
      <c r="B43" s="4">
        <f t="shared" si="1"/>
        <v>12438101.92</v>
      </c>
      <c r="C43" s="4">
        <v>3.19E11</v>
      </c>
      <c r="D43" s="5">
        <f t="shared" si="2"/>
        <v>58.48637268</v>
      </c>
      <c r="E43" s="6">
        <f t="shared" si="3"/>
        <v>0.003918495298</v>
      </c>
      <c r="F43" s="4">
        <f t="shared" si="4"/>
        <v>12.51851852</v>
      </c>
      <c r="G43" s="4">
        <v>25647.0</v>
      </c>
      <c r="H43" s="4">
        <v>1500000.0</v>
      </c>
      <c r="I43" s="3">
        <v>70.0</v>
      </c>
      <c r="J43" s="3" t="s">
        <v>16</v>
      </c>
      <c r="K43" s="7">
        <v>0.8</v>
      </c>
      <c r="L43" s="7">
        <v>0.2</v>
      </c>
      <c r="M43" s="8">
        <v>4.0E-4</v>
      </c>
      <c r="N43" s="3" t="s">
        <v>83</v>
      </c>
    </row>
    <row r="44">
      <c r="A44" s="3" t="s">
        <v>84</v>
      </c>
      <c r="B44" s="4">
        <f t="shared" si="1"/>
        <v>18423867.82</v>
      </c>
      <c r="C44" s="4">
        <v>4.65E11</v>
      </c>
      <c r="D44" s="5">
        <f t="shared" si="2"/>
        <v>59.43183169</v>
      </c>
      <c r="E44" s="6">
        <f t="shared" si="3"/>
        <v>0.002688172043</v>
      </c>
      <c r="F44" s="4">
        <f t="shared" si="4"/>
        <v>23.33333333</v>
      </c>
      <c r="G44" s="4">
        <v>25239.0</v>
      </c>
      <c r="H44" s="4">
        <v>1500000.0</v>
      </c>
      <c r="I44" s="3">
        <v>60.0</v>
      </c>
      <c r="J44" s="3" t="s">
        <v>16</v>
      </c>
      <c r="K44" s="7">
        <v>0.8</v>
      </c>
      <c r="L44" s="7">
        <v>0.2</v>
      </c>
      <c r="M44" s="8">
        <v>5.0E-4</v>
      </c>
      <c r="N44" s="3" t="s">
        <v>85</v>
      </c>
    </row>
    <row r="45">
      <c r="A45" s="3" t="s">
        <v>86</v>
      </c>
      <c r="B45" s="4">
        <f t="shared" si="1"/>
        <v>10799576.17</v>
      </c>
      <c r="C45" s="4">
        <v>2.65E11</v>
      </c>
      <c r="D45" s="5">
        <f t="shared" si="2"/>
        <v>57.05436466</v>
      </c>
      <c r="E45" s="6">
        <f t="shared" si="3"/>
        <v>0.004402515723</v>
      </c>
      <c r="F45" s="4">
        <f t="shared" si="4"/>
        <v>9.920634921</v>
      </c>
      <c r="G45" s="4">
        <v>24538.0</v>
      </c>
      <c r="H45" s="4">
        <v>1400000.0</v>
      </c>
      <c r="I45" s="3">
        <v>75.0</v>
      </c>
      <c r="J45" s="3" t="s">
        <v>16</v>
      </c>
      <c r="K45" s="7">
        <v>0.8</v>
      </c>
      <c r="L45" s="7">
        <v>0.2</v>
      </c>
      <c r="M45" s="8">
        <v>4.0E-4</v>
      </c>
      <c r="N45" s="3" t="s">
        <v>87</v>
      </c>
    </row>
    <row r="46">
      <c r="A46" s="3" t="s">
        <v>88</v>
      </c>
      <c r="B46" s="4">
        <f t="shared" si="1"/>
        <v>22313127.56</v>
      </c>
      <c r="C46" s="4">
        <v>5.4E11</v>
      </c>
      <c r="D46" s="5">
        <f t="shared" si="2"/>
        <v>57.84884922</v>
      </c>
      <c r="E46" s="6">
        <f t="shared" si="3"/>
        <v>0.002160493827</v>
      </c>
      <c r="F46" s="4">
        <f t="shared" si="4"/>
        <v>31.74603175</v>
      </c>
      <c r="G46" s="4">
        <v>24201.0</v>
      </c>
      <c r="H46" s="4">
        <v>1400000.0</v>
      </c>
      <c r="I46" s="3">
        <v>55.0</v>
      </c>
      <c r="J46" s="3" t="s">
        <v>16</v>
      </c>
      <c r="K46" s="7">
        <v>0.8</v>
      </c>
      <c r="L46" s="7">
        <v>0.2</v>
      </c>
      <c r="M46" s="8">
        <v>8.0E-4</v>
      </c>
      <c r="N46" s="3" t="s">
        <v>89</v>
      </c>
    </row>
    <row r="47">
      <c r="A47" s="3" t="s">
        <v>90</v>
      </c>
      <c r="B47" s="4">
        <f t="shared" si="1"/>
        <v>12416136.62</v>
      </c>
      <c r="C47" s="4">
        <v>2.85E11</v>
      </c>
      <c r="D47" s="5">
        <f t="shared" si="2"/>
        <v>56.63500915</v>
      </c>
      <c r="E47" s="6">
        <f t="shared" si="3"/>
        <v>0.003801169591</v>
      </c>
      <c r="F47" s="4">
        <f t="shared" si="4"/>
        <v>13.24786325</v>
      </c>
      <c r="G47" s="4">
        <v>22954.0</v>
      </c>
      <c r="H47" s="4">
        <v>1300000.0</v>
      </c>
      <c r="I47" s="3">
        <v>95.0</v>
      </c>
      <c r="J47" s="3" t="s">
        <v>16</v>
      </c>
      <c r="K47" s="7">
        <v>0.8</v>
      </c>
      <c r="L47" s="7">
        <v>0.2</v>
      </c>
      <c r="M47" s="8">
        <v>4.0E-4</v>
      </c>
      <c r="N47" s="3" t="s">
        <v>83</v>
      </c>
    </row>
    <row r="48">
      <c r="A48" s="3" t="s">
        <v>91</v>
      </c>
      <c r="B48" s="4">
        <f t="shared" si="1"/>
        <v>42881042.53</v>
      </c>
      <c r="C48" s="4">
        <v>9.74E11</v>
      </c>
      <c r="D48" s="5">
        <f t="shared" si="2"/>
        <v>57.23342432</v>
      </c>
      <c r="E48" s="6">
        <f t="shared" si="3"/>
        <v>0.001112251882</v>
      </c>
      <c r="F48" s="4">
        <f t="shared" si="4"/>
        <v>72.13675214</v>
      </c>
      <c r="G48" s="4">
        <v>22714.0</v>
      </c>
      <c r="H48" s="4">
        <v>1300000.0</v>
      </c>
      <c r="I48" s="3">
        <v>80.0</v>
      </c>
      <c r="J48" s="3" t="s">
        <v>16</v>
      </c>
      <c r="K48" s="7">
        <v>0.8</v>
      </c>
      <c r="L48" s="7">
        <v>0.2</v>
      </c>
      <c r="M48" s="8">
        <v>6.0E-4</v>
      </c>
      <c r="N48" s="3" t="s">
        <v>63</v>
      </c>
    </row>
    <row r="49">
      <c r="A49" s="3" t="s">
        <v>92</v>
      </c>
      <c r="B49" s="4">
        <f t="shared" si="1"/>
        <v>11552988.22</v>
      </c>
      <c r="C49" s="4">
        <v>2.6E11</v>
      </c>
      <c r="D49" s="5">
        <f t="shared" si="2"/>
        <v>57.76494112</v>
      </c>
      <c r="E49" s="6">
        <f t="shared" si="3"/>
        <v>0.004166666667</v>
      </c>
      <c r="F49" s="4">
        <f t="shared" si="4"/>
        <v>11.11111111</v>
      </c>
      <c r="G49" s="4">
        <v>22505.0</v>
      </c>
      <c r="H49" s="4">
        <v>1300000.0</v>
      </c>
      <c r="I49" s="3">
        <v>100.0</v>
      </c>
      <c r="J49" s="3" t="s">
        <v>16</v>
      </c>
      <c r="K49" s="7">
        <v>0.8</v>
      </c>
      <c r="L49" s="7">
        <v>0.2</v>
      </c>
      <c r="M49" s="8">
        <v>4.0E-4</v>
      </c>
      <c r="N49" s="3" t="s">
        <v>93</v>
      </c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1"/>
</worksheet>
</file>