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o/Documents/SEE Master/Master Thesis/Python Model/"/>
    </mc:Choice>
  </mc:AlternateContent>
  <xr:revisionPtr revIDLastSave="0" documentId="13_ncr:1_{83A876AA-EFEC-9E40-87B1-D4931A154012}" xr6:coauthVersionLast="40" xr6:coauthVersionMax="40" xr10:uidLastSave="{00000000-0000-0000-0000-000000000000}"/>
  <bookViews>
    <workbookView xWindow="0" yWindow="460" windowWidth="25600" windowHeight="15460" xr2:uid="{C33A2742-79CB-CC40-8BCD-7C50AEC4008C}"/>
  </bookViews>
  <sheets>
    <sheet name="WWR per cluster" sheetId="1" r:id="rId1"/>
    <sheet name="WWR by province" sheetId="4" r:id="rId2"/>
    <sheet name="WWR Privwpha" sheetId="6" r:id="rId3"/>
    <sheet name="WWR Subwpha" sheetId="7" r:id="rId4"/>
    <sheet name="WWR Freewpha" sheetId="8" r:id="rId5"/>
    <sheet name="WWR Lowwpc" sheetId="9" r:id="rId6"/>
    <sheet name="WWR Highwpc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Q4" i="10"/>
  <c r="M4" i="10"/>
  <c r="G4" i="10"/>
  <c r="Q3" i="10"/>
  <c r="M3" i="10"/>
  <c r="G3" i="10"/>
  <c r="Q2" i="10"/>
  <c r="M2" i="10"/>
  <c r="Q4" i="9"/>
  <c r="M4" i="9"/>
  <c r="G4" i="9"/>
  <c r="Q3" i="9"/>
  <c r="M3" i="9"/>
  <c r="G3" i="9"/>
  <c r="Q2" i="9"/>
  <c r="M2" i="9"/>
  <c r="G2" i="9"/>
  <c r="Q4" i="8"/>
  <c r="M4" i="8"/>
  <c r="G4" i="8"/>
  <c r="Q3" i="8"/>
  <c r="M3" i="8"/>
  <c r="G3" i="8"/>
  <c r="Q2" i="8"/>
  <c r="M2" i="8"/>
  <c r="G2" i="8"/>
  <c r="Q4" i="7"/>
  <c r="M4" i="7"/>
  <c r="G4" i="7"/>
  <c r="Q3" i="7"/>
  <c r="M3" i="7"/>
  <c r="G3" i="7"/>
  <c r="Q2" i="7"/>
  <c r="M2" i="7"/>
  <c r="G2" i="7"/>
  <c r="Q4" i="6"/>
  <c r="M4" i="6"/>
  <c r="G4" i="6"/>
  <c r="Q3" i="6"/>
  <c r="M3" i="6"/>
  <c r="G3" i="6"/>
  <c r="Q2" i="6"/>
  <c r="M2" i="6"/>
  <c r="G2" i="6"/>
  <c r="Q4" i="4" l="1"/>
  <c r="M4" i="4"/>
  <c r="G4" i="4"/>
  <c r="Q3" i="4"/>
  <c r="M3" i="4"/>
  <c r="G3" i="4"/>
  <c r="Q2" i="4"/>
  <c r="M2" i="4"/>
  <c r="G2" i="4"/>
  <c r="G2" i="1" l="1"/>
  <c r="M4" i="1" l="1"/>
  <c r="M3" i="1"/>
  <c r="M2" i="1"/>
  <c r="Q3" i="1" l="1"/>
  <c r="Q4" i="1"/>
  <c r="Q2" i="1"/>
  <c r="G3" i="1" l="1"/>
  <c r="G4" i="1"/>
</calcChain>
</file>

<file path=xl/sharedStrings.xml><?xml version="1.0" encoding="utf-8"?>
<sst xmlns="http://schemas.openxmlformats.org/spreadsheetml/2006/main" count="189" uniqueCount="26">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</sst>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_(* #,##0.00000000_);_(* \(#,##0.00000000\);_(* &quot;-&quot;??_);_(@_)"/>
    <numFmt numFmtId="167" formatCode="_(* #,##0.0000_);_(* \(#,##0.0000\);_(* &quot;-&quot;_);_(@_)"/>
    <numFmt numFmtId="168" formatCode="_(* #,##0.000000000000_);_(* \(#,##0.000000000000\);_(* &quot;-&quot;_);_(@_)"/>
    <numFmt numFmtId="169" formatCode="_(* #,##0.0_);_(* \(#,##0.0\);_(* &quot;-&quot;_);_(@_)"/>
    <numFmt numFmtId="170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41" fontId="0" fillId="0" borderId="0" xfId="1" applyNumberFormat="1" applyFont="1"/>
    <xf numFmtId="164" fontId="0" fillId="0" borderId="0" xfId="1" applyNumberFormat="1" applyFont="1"/>
    <xf numFmtId="164" fontId="0" fillId="0" borderId="0" xfId="0" applyNumberFormat="1" applyFont="1"/>
    <xf numFmtId="43" fontId="0" fillId="0" borderId="0" xfId="0" applyNumberFormat="1" applyFont="1"/>
    <xf numFmtId="41" fontId="0" fillId="0" borderId="0" xfId="0" applyNumberFormat="1" applyFont="1"/>
    <xf numFmtId="9" fontId="0" fillId="0" borderId="0" xfId="2" applyFont="1"/>
    <xf numFmtId="165" fontId="0" fillId="0" borderId="0" xfId="0" applyNumberFormat="1" applyFont="1"/>
    <xf numFmtId="9" fontId="0" fillId="0" borderId="0" xfId="0" applyNumberFormat="1" applyFont="1"/>
    <xf numFmtId="43" fontId="0" fillId="0" borderId="0" xfId="1" applyNumberFormat="1" applyFont="1"/>
    <xf numFmtId="167" fontId="0" fillId="0" borderId="0" xfId="1" applyNumberFormat="1" applyFont="1"/>
    <xf numFmtId="168" fontId="0" fillId="0" borderId="0" xfId="0" applyNumberFormat="1" applyFont="1"/>
    <xf numFmtId="169" fontId="0" fillId="0" borderId="0" xfId="0" applyNumberFormat="1" applyFont="1"/>
    <xf numFmtId="41" fontId="0" fillId="0" borderId="0" xfId="1" applyFont="1"/>
    <xf numFmtId="0" fontId="3" fillId="0" borderId="0" xfId="0" applyFont="1"/>
    <xf numFmtId="166" fontId="3" fillId="0" borderId="0" xfId="0" applyNumberFormat="1" applyFont="1"/>
    <xf numFmtId="170" fontId="0" fillId="0" borderId="0" xfId="0" applyNumberFormat="1" applyFont="1"/>
    <xf numFmtId="0" fontId="4" fillId="0" borderId="0" xfId="0" applyFont="1"/>
    <xf numFmtId="164" fontId="5" fillId="0" borderId="0" xfId="1" applyNumberFormat="1" applyFont="1"/>
    <xf numFmtId="165" fontId="0" fillId="0" borderId="0" xfId="1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68385</xdr:colOff>
      <xdr:row>14</xdr:row>
      <xdr:rowOff>166078</xdr:rowOff>
    </xdr:from>
    <xdr:to>
      <xdr:col>7</xdr:col>
      <xdr:colOff>679012</xdr:colOff>
      <xdr:row>30</xdr:row>
      <xdr:rowOff>160217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89C027-D34B-1048-9FBF-FD000B86D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077" y="3038232"/>
          <a:ext cx="7908243" cy="3276600"/>
        </a:xfrm>
        <a:prstGeom prst="rect">
          <a:avLst/>
        </a:prstGeom>
      </xdr:spPr>
    </xdr:pic>
    <xdr:clientData/>
  </xdr:twoCellAnchor>
  <xdr:twoCellAnchor editAs="oneCell">
    <xdr:from>
      <xdr:col>7</xdr:col>
      <xdr:colOff>898769</xdr:colOff>
      <xdr:row>14</xdr:row>
      <xdr:rowOff>175846</xdr:rowOff>
    </xdr:from>
    <xdr:to>
      <xdr:col>12</xdr:col>
      <xdr:colOff>1305577</xdr:colOff>
      <xdr:row>28</xdr:row>
      <xdr:rowOff>195383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9078B-5D50-5E41-ADD4-EC7033DE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2077" y="3048000"/>
          <a:ext cx="7792346" cy="2891691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117232</xdr:colOff>
      <xdr:row>32</xdr:row>
      <xdr:rowOff>68385</xdr:rowOff>
    </xdr:from>
    <xdr:to>
      <xdr:col>10</xdr:col>
      <xdr:colOff>608038</xdr:colOff>
      <xdr:row>66</xdr:row>
      <xdr:rowOff>84991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86166-3B28-8542-A8BA-01A5EFA2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24" y="6633308"/>
          <a:ext cx="12028268" cy="6991837"/>
        </a:xfrm>
        <a:prstGeom prst="rect">
          <a:avLst/>
        </a:prstGeom>
      </xdr:spPr>
    </xdr:pic>
    <xdr:clientData/>
  </xdr:twoCellAnchor>
  <xdr:twoCellAnchor editAs="oneCell">
    <xdr:from>
      <xdr:col>9</xdr:col>
      <xdr:colOff>605691</xdr:colOff>
      <xdr:row>37</xdr:row>
      <xdr:rowOff>0</xdr:rowOff>
    </xdr:from>
    <xdr:to>
      <xdr:col>13</xdr:col>
      <xdr:colOff>1340624</xdr:colOff>
      <xdr:row>59</xdr:row>
      <xdr:rowOff>61545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DA8944-5C0E-0A43-A879-8A36101B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8845" y="7590692"/>
          <a:ext cx="6791856" cy="4574930"/>
        </a:xfrm>
        <a:prstGeom prst="rect">
          <a:avLst/>
        </a:prstGeom>
      </xdr:spPr>
    </xdr:pic>
    <xdr:clientData/>
  </xdr:twoCellAnchor>
  <xdr:twoCellAnchor editAs="oneCell">
    <xdr:from>
      <xdr:col>13</xdr:col>
      <xdr:colOff>214923</xdr:colOff>
      <xdr:row>15</xdr:row>
      <xdr:rowOff>180754</xdr:rowOff>
    </xdr:from>
    <xdr:to>
      <xdr:col>16</xdr:col>
      <xdr:colOff>719992</xdr:colOff>
      <xdr:row>37</xdr:row>
      <xdr:rowOff>58616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43E8E2-FE43-FF42-B5DF-382F6878E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7769" y="3258062"/>
          <a:ext cx="5077069" cy="4391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E879-CCBC-AB4C-846E-6E4C8C10E083}">
  <dimension ref="A1:U1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2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2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2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9"/>
      <c r="H5" s="7"/>
      <c r="I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F6B3-A776-7A43-B9D6-84B5D0211761}">
  <dimension ref="A1:U11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25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25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25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I7" s="7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DFDD-3AC4-5445-8E8C-D946427B2329}">
  <dimension ref="A1:U11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10512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10512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10512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18F2-B9CB-F847-9B04-C9D1C69FAC12}">
  <dimension ref="A1:U11"/>
  <sheetViews>
    <sheetView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U10" sqref="U10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15334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15334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15334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DD6-7462-B44F-BC7B-486B1E978A05}">
  <dimension ref="A1:U11"/>
  <sheetViews>
    <sheetView zoomScale="130" zoomScaleNormal="13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12" sqref="T12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55</v>
      </c>
      <c r="I2" s="4">
        <v>55</v>
      </c>
      <c r="J2" s="3">
        <v>237485</v>
      </c>
      <c r="K2" s="3">
        <v>237485</v>
      </c>
      <c r="L2" s="3">
        <v>21215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55</v>
      </c>
      <c r="I3" s="4">
        <v>55</v>
      </c>
      <c r="J3" s="3">
        <v>56547</v>
      </c>
      <c r="K3" s="3">
        <v>56547</v>
      </c>
      <c r="L3" s="3">
        <v>21215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55</v>
      </c>
      <c r="I4" s="4">
        <v>55</v>
      </c>
      <c r="J4" s="3">
        <v>175497</v>
      </c>
      <c r="K4" s="3">
        <v>175497</v>
      </c>
      <c r="L4" s="3">
        <v>21215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J9" s="3"/>
      <c r="M9" s="18"/>
      <c r="N9" s="15"/>
      <c r="O9" s="8"/>
      <c r="Q9" s="8"/>
    </row>
    <row r="10" spans="1:21" x14ac:dyDescent="0.2">
      <c r="D10" s="4"/>
      <c r="J10" s="3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E737-4A4E-D543-B194-21F6801FE119}">
  <dimension ref="A1:U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3" sqref="U23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37</v>
      </c>
      <c r="I2" s="4">
        <v>37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37</v>
      </c>
      <c r="I3" s="4">
        <v>37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37</v>
      </c>
      <c r="I4" s="4">
        <v>37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4E6D-1060-7F44-BC60-E4985D5E3B4D}">
  <dimension ref="A1:U1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baseColWidth="10" defaultRowHeight="16" x14ac:dyDescent="0.2"/>
  <cols>
    <col min="1" max="1" width="8" style="2" bestFit="1" customWidth="1"/>
    <col min="2" max="3" width="9.5" style="2" bestFit="1" customWidth="1"/>
    <col min="4" max="4" width="19.6640625" style="2" bestFit="1" customWidth="1"/>
    <col min="5" max="5" width="18.5" style="16" bestFit="1" customWidth="1"/>
    <col min="6" max="6" width="19.33203125" style="2" bestFit="1" customWidth="1"/>
    <col min="7" max="7" width="19.33203125" style="2" customWidth="1"/>
    <col min="8" max="9" width="18.6640625" style="2" bestFit="1" customWidth="1"/>
    <col min="10" max="10" width="18.1640625" style="2" customWidth="1"/>
    <col min="11" max="11" width="20.83203125" style="2" bestFit="1" customWidth="1"/>
    <col min="12" max="12" width="20.33203125" style="2" bestFit="1" customWidth="1"/>
    <col min="13" max="16" width="20" style="2" customWidth="1"/>
    <col min="17" max="17" width="20.5" style="2" bestFit="1" customWidth="1"/>
    <col min="18" max="18" width="22.33203125" style="2" bestFit="1" customWidth="1"/>
    <col min="19" max="19" width="22.33203125" style="2" customWidth="1"/>
    <col min="20" max="20" width="14.83203125" style="2" customWidth="1"/>
    <col min="21" max="16384" width="10.83203125" style="2"/>
  </cols>
  <sheetData>
    <row r="1" spans="1:21" x14ac:dyDescent="0.2">
      <c r="A1" s="1" t="s">
        <v>7</v>
      </c>
      <c r="B1" s="1" t="s">
        <v>0</v>
      </c>
      <c r="C1" s="1" t="s">
        <v>3</v>
      </c>
      <c r="D1" s="1" t="s">
        <v>1</v>
      </c>
      <c r="E1" s="19" t="s">
        <v>2</v>
      </c>
      <c r="F1" s="1" t="s">
        <v>8</v>
      </c>
      <c r="G1" s="1" t="s">
        <v>13</v>
      </c>
      <c r="H1" s="1" t="s">
        <v>11</v>
      </c>
      <c r="I1" s="1" t="s">
        <v>12</v>
      </c>
      <c r="J1" s="1" t="s">
        <v>10</v>
      </c>
      <c r="K1" s="1" t="s">
        <v>21</v>
      </c>
      <c r="L1" s="1" t="s">
        <v>9</v>
      </c>
      <c r="M1" s="1" t="s">
        <v>15</v>
      </c>
      <c r="N1" s="1" t="s">
        <v>14</v>
      </c>
      <c r="O1" s="1" t="s">
        <v>16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24</v>
      </c>
      <c r="U1" s="1" t="s">
        <v>22</v>
      </c>
    </row>
    <row r="2" spans="1:21" x14ac:dyDescent="0.2">
      <c r="A2" s="2" t="s">
        <v>4</v>
      </c>
      <c r="B2" s="3">
        <v>2015</v>
      </c>
      <c r="C2" s="3">
        <v>2050</v>
      </c>
      <c r="D2" s="4">
        <v>0</v>
      </c>
      <c r="E2" s="20">
        <v>0</v>
      </c>
      <c r="F2" s="3">
        <v>4240888</v>
      </c>
      <c r="G2" s="11">
        <f>F2*(1+1%)^(C2-B2)</f>
        <v>6007653.6288199332</v>
      </c>
      <c r="H2" s="4">
        <v>73</v>
      </c>
      <c r="I2" s="4">
        <v>73</v>
      </c>
      <c r="J2" s="3">
        <v>237485</v>
      </c>
      <c r="K2" s="3">
        <v>237485</v>
      </c>
      <c r="L2" s="3">
        <v>13520</v>
      </c>
      <c r="M2" s="4">
        <f>1.1/1.04</f>
        <v>1.0576923076923077</v>
      </c>
      <c r="N2" s="4">
        <v>0</v>
      </c>
      <c r="O2" s="4">
        <v>1</v>
      </c>
      <c r="P2" s="3">
        <v>1000</v>
      </c>
      <c r="Q2" s="12">
        <f>1.6191</f>
        <v>1.6191</v>
      </c>
      <c r="R2" s="4">
        <v>0.3</v>
      </c>
      <c r="S2" s="4">
        <v>0.85</v>
      </c>
      <c r="T2" s="4">
        <v>0</v>
      </c>
      <c r="U2" s="2" t="s">
        <v>23</v>
      </c>
    </row>
    <row r="3" spans="1:21" x14ac:dyDescent="0.2">
      <c r="A3" s="2" t="s">
        <v>5</v>
      </c>
      <c r="B3" s="3">
        <v>2015</v>
      </c>
      <c r="C3" s="3">
        <v>2050</v>
      </c>
      <c r="D3" s="4">
        <v>0</v>
      </c>
      <c r="E3" s="20">
        <v>0</v>
      </c>
      <c r="F3" s="3">
        <v>617168</v>
      </c>
      <c r="G3" s="11">
        <f>F3*(1+1%)^(C3-B3)</f>
        <v>874281.88973430567</v>
      </c>
      <c r="H3" s="4">
        <v>73</v>
      </c>
      <c r="I3" s="4">
        <v>73</v>
      </c>
      <c r="J3" s="3">
        <v>56547</v>
      </c>
      <c r="K3" s="3">
        <v>56547</v>
      </c>
      <c r="L3" s="3">
        <v>13266</v>
      </c>
      <c r="M3" s="4">
        <f>1.1/1.04</f>
        <v>1.0576923076923077</v>
      </c>
      <c r="N3" s="4">
        <v>0</v>
      </c>
      <c r="O3" s="4">
        <v>1</v>
      </c>
      <c r="P3" s="3">
        <v>1000</v>
      </c>
      <c r="Q3" s="12">
        <f t="shared" ref="Q3:Q4" si="0">1.6191</f>
        <v>1.6191</v>
      </c>
      <c r="R3" s="4">
        <v>0.3</v>
      </c>
      <c r="S3" s="4">
        <v>0.85</v>
      </c>
      <c r="T3" s="4">
        <v>0</v>
      </c>
      <c r="U3" s="2" t="s">
        <v>23</v>
      </c>
    </row>
    <row r="4" spans="1:21" x14ac:dyDescent="0.2">
      <c r="A4" s="2" t="s">
        <v>6</v>
      </c>
      <c r="B4" s="3">
        <v>2015</v>
      </c>
      <c r="C4" s="3">
        <v>2050</v>
      </c>
      <c r="D4" s="4">
        <v>0</v>
      </c>
      <c r="E4" s="20">
        <v>0</v>
      </c>
      <c r="F4" s="3">
        <v>1518311</v>
      </c>
      <c r="G4" s="11">
        <f>F4*(1+1%)^(C4-B4)</f>
        <v>2150843.5471125906</v>
      </c>
      <c r="H4" s="4">
        <v>73</v>
      </c>
      <c r="I4" s="4">
        <v>73</v>
      </c>
      <c r="J4" s="3">
        <v>175497</v>
      </c>
      <c r="K4" s="3">
        <v>175497</v>
      </c>
      <c r="L4" s="3">
        <v>9134</v>
      </c>
      <c r="M4" s="4">
        <f>1.1/1.04</f>
        <v>1.0576923076923077</v>
      </c>
      <c r="N4" s="4">
        <v>0</v>
      </c>
      <c r="O4" s="4">
        <v>1</v>
      </c>
      <c r="P4" s="3">
        <v>1000</v>
      </c>
      <c r="Q4" s="12">
        <f t="shared" si="0"/>
        <v>1.6191</v>
      </c>
      <c r="R4" s="4">
        <v>0.3</v>
      </c>
      <c r="S4" s="4">
        <v>0.85</v>
      </c>
      <c r="T4" s="4">
        <v>0</v>
      </c>
      <c r="U4" s="2" t="s">
        <v>23</v>
      </c>
    </row>
    <row r="5" spans="1:21" x14ac:dyDescent="0.2">
      <c r="F5" s="7"/>
      <c r="G5" s="7"/>
      <c r="J5" s="7"/>
      <c r="K5" s="7"/>
      <c r="L5" s="6"/>
      <c r="M5" s="5"/>
      <c r="N5" s="5"/>
      <c r="O5" s="5"/>
      <c r="P5" s="5"/>
      <c r="Q5" s="13"/>
      <c r="R5" s="5"/>
      <c r="S5" s="5"/>
      <c r="T5" s="5"/>
    </row>
    <row r="6" spans="1:21" x14ac:dyDescent="0.2">
      <c r="C6" s="7"/>
      <c r="J6" s="3"/>
      <c r="K6" s="3"/>
      <c r="L6" s="6"/>
    </row>
    <row r="7" spans="1:21" x14ac:dyDescent="0.2">
      <c r="C7" s="10"/>
      <c r="D7" s="4"/>
      <c r="F7" s="8"/>
      <c r="G7" s="8"/>
      <c r="H7" s="9"/>
      <c r="J7" s="3"/>
      <c r="K7" s="3"/>
      <c r="L7" s="6"/>
      <c r="M7" s="5"/>
      <c r="N7" s="5"/>
    </row>
    <row r="8" spans="1:21" x14ac:dyDescent="0.2">
      <c r="D8" s="4"/>
      <c r="F8" s="8"/>
      <c r="G8" s="8"/>
      <c r="H8" s="9"/>
      <c r="J8" s="3"/>
      <c r="K8" s="3"/>
      <c r="L8" s="6"/>
      <c r="N8" s="15"/>
      <c r="O8" s="8"/>
      <c r="Q8" s="8"/>
    </row>
    <row r="9" spans="1:21" x14ac:dyDescent="0.2">
      <c r="D9" s="4"/>
      <c r="F9" s="8"/>
      <c r="G9" s="8"/>
      <c r="H9" s="9"/>
      <c r="M9" s="18"/>
      <c r="N9" s="15"/>
      <c r="O9" s="8"/>
      <c r="Q9" s="8"/>
    </row>
    <row r="10" spans="1:21" x14ac:dyDescent="0.2">
      <c r="D10" s="4"/>
      <c r="N10" s="15"/>
      <c r="O10" s="8"/>
      <c r="Q10" s="8"/>
    </row>
    <row r="11" spans="1:21" x14ac:dyDescent="0.2">
      <c r="D11" s="4"/>
      <c r="E11" s="17"/>
      <c r="J11" s="14"/>
      <c r="K11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WWR per cluster</vt:lpstr>
      <vt:lpstr>WWR by province</vt:lpstr>
      <vt:lpstr>WWR Privwpha</vt:lpstr>
      <vt:lpstr>WWR Subwpha</vt:lpstr>
      <vt:lpstr>WWR Freewpha</vt:lpstr>
      <vt:lpstr>WWR Lowwpc</vt:lpstr>
      <vt:lpstr>WWR Highwpc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2018-11-23T17:08:39Z</dcterms:modified>
</cp:coreProperties>
</file>