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hchuah.TOPGLOVE\OneDrive - Top Glove Sdn Bhd\Desktop\"/>
    </mc:Choice>
  </mc:AlternateContent>
  <bookViews>
    <workbookView xWindow="0" yWindow="0" windowWidth="20490" windowHeight="7620"/>
  </bookViews>
  <sheets>
    <sheet name="WC" sheetId="1" r:id="rId1"/>
    <sheet name="HIGH CV WC" sheetId="3" state="hidden" r:id="rId2"/>
    <sheet name="Wood Pellet" sheetId="5" r:id="rId3"/>
    <sheet name="EFB" sheetId="7" r:id="rId4"/>
    <sheet name="Mesocarp" sheetId="17" state="hidden" r:id="rId5"/>
    <sheet name="PKS" sheetId="9" r:id="rId6"/>
    <sheet name="PKS Granule" sheetId="10" r:id="rId7"/>
    <sheet name="Short EFB" sheetId="23" r:id="rId8"/>
    <sheet name="OPT FIBER" sheetId="22" state="hidden" r:id="rId9"/>
    <sheet name="EFB PELLET" sheetId="18" state="hidden" r:id="rId10"/>
    <sheet name="RICE HUSK" sheetId="19" state="hidden" r:id="rId11"/>
    <sheet name="RICE HUSK PELLET" sheetId="20" state="hidden" r:id="rId12"/>
    <sheet name="COAL" sheetId="21" state="hidden" r:id="rId1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7" l="1"/>
  <c r="G10" i="23" l="1"/>
  <c r="G11" i="23"/>
  <c r="G12" i="23"/>
  <c r="G13" i="23"/>
  <c r="G14" i="23"/>
  <c r="G15" i="23"/>
  <c r="G67" i="9"/>
  <c r="G68" i="9"/>
  <c r="G69" i="9"/>
  <c r="G70" i="9"/>
  <c r="G71" i="9"/>
  <c r="G72" i="9"/>
  <c r="G73" i="9"/>
  <c r="G74" i="9"/>
  <c r="G75" i="9"/>
  <c r="G76" i="9"/>
  <c r="G77" i="9"/>
  <c r="G78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29" i="7"/>
  <c r="G9" i="7"/>
  <c r="G10" i="5"/>
  <c r="G11" i="5"/>
  <c r="G12" i="5"/>
  <c r="G10" i="1"/>
  <c r="G11" i="1"/>
  <c r="G12" i="1"/>
  <c r="G13" i="1"/>
  <c r="G14" i="1"/>
  <c r="G15" i="1"/>
  <c r="G16" i="1"/>
  <c r="G17" i="1"/>
  <c r="G18" i="1"/>
  <c r="G19" i="1"/>
  <c r="G20" i="1"/>
  <c r="G61" i="1" l="1"/>
  <c r="G62" i="1"/>
  <c r="G63" i="1"/>
  <c r="G64" i="1"/>
  <c r="G66" i="1"/>
  <c r="G67" i="1"/>
  <c r="G68" i="1"/>
  <c r="G69" i="1"/>
  <c r="G35" i="1"/>
  <c r="G36" i="1"/>
  <c r="G37" i="1"/>
  <c r="G38" i="1"/>
  <c r="G39" i="1"/>
  <c r="G10" i="9" l="1"/>
  <c r="G11" i="9"/>
  <c r="G12" i="9"/>
  <c r="G13" i="9"/>
  <c r="G14" i="9"/>
  <c r="G82" i="1" l="1"/>
  <c r="G83" i="1"/>
  <c r="G33" i="1"/>
  <c r="E8" i="10" l="1"/>
  <c r="F8" i="10"/>
  <c r="D8" i="10"/>
  <c r="E65" i="9"/>
  <c r="F65" i="9"/>
  <c r="D65" i="9"/>
  <c r="E41" i="9"/>
  <c r="F41" i="9"/>
  <c r="D41" i="9"/>
  <c r="E8" i="9"/>
  <c r="F8" i="9"/>
  <c r="D8" i="9"/>
  <c r="G42" i="9" l="1"/>
  <c r="I19" i="7" l="1"/>
  <c r="G9" i="5" l="1"/>
  <c r="A58" i="21"/>
  <c r="A58" i="20"/>
  <c r="A58" i="19"/>
  <c r="A58" i="18"/>
  <c r="A58" i="22"/>
  <c r="A66" i="23"/>
  <c r="A20" i="10"/>
  <c r="A88" i="9"/>
  <c r="A58" i="17"/>
  <c r="A39" i="7"/>
  <c r="A58" i="5"/>
  <c r="A18" i="3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66" i="9"/>
  <c r="J10" i="23"/>
  <c r="J11" i="23"/>
  <c r="J12" i="23"/>
  <c r="J13" i="23"/>
  <c r="J14" i="23"/>
  <c r="J15" i="23"/>
  <c r="J9" i="23"/>
  <c r="K23" i="23"/>
  <c r="K22" i="23"/>
  <c r="E8" i="23"/>
  <c r="F8" i="23"/>
  <c r="D8" i="23"/>
  <c r="K37" i="23"/>
  <c r="K50" i="23" s="1"/>
  <c r="K64" i="23" s="1"/>
  <c r="K36" i="23"/>
  <c r="K49" i="23" s="1"/>
  <c r="K63" i="23" s="1"/>
  <c r="E29" i="23"/>
  <c r="E42" i="23" s="1"/>
  <c r="F29" i="23"/>
  <c r="F42" i="23" s="1"/>
  <c r="D29" i="23"/>
  <c r="D56" i="23" s="1"/>
  <c r="I62" i="23"/>
  <c r="H62" i="23"/>
  <c r="J61" i="23"/>
  <c r="J60" i="23"/>
  <c r="J59" i="23"/>
  <c r="J58" i="23"/>
  <c r="J57" i="23"/>
  <c r="I48" i="23"/>
  <c r="H48" i="23"/>
  <c r="J47" i="23"/>
  <c r="J46" i="23"/>
  <c r="J45" i="23"/>
  <c r="J44" i="23"/>
  <c r="J43" i="23"/>
  <c r="I35" i="23"/>
  <c r="H35" i="23"/>
  <c r="J34" i="23"/>
  <c r="J33" i="23"/>
  <c r="J32" i="23"/>
  <c r="J31" i="23"/>
  <c r="J30" i="23"/>
  <c r="I21" i="23"/>
  <c r="H21" i="23"/>
  <c r="G9" i="23"/>
  <c r="F56" i="23" l="1"/>
  <c r="J21" i="23"/>
  <c r="J22" i="23" s="1"/>
  <c r="L23" i="23" s="1"/>
  <c r="E56" i="23"/>
  <c r="J35" i="23"/>
  <c r="J36" i="23" s="1"/>
  <c r="L37" i="23" s="1"/>
  <c r="D42" i="23"/>
  <c r="J48" i="23"/>
  <c r="J49" i="23" s="1"/>
  <c r="J62" i="23"/>
  <c r="J63" i="23" s="1"/>
  <c r="L64" i="23" s="1"/>
  <c r="I54" i="22" l="1"/>
  <c r="H54" i="22"/>
  <c r="J53" i="22"/>
  <c r="J52" i="22"/>
  <c r="J51" i="22"/>
  <c r="J50" i="22"/>
  <c r="J49" i="22"/>
  <c r="J54" i="22" s="1"/>
  <c r="J55" i="22" s="1"/>
  <c r="L56" i="22" s="1"/>
  <c r="I40" i="22"/>
  <c r="H40" i="22"/>
  <c r="J39" i="22"/>
  <c r="J38" i="22"/>
  <c r="J37" i="22"/>
  <c r="J36" i="22"/>
  <c r="J35" i="22"/>
  <c r="I27" i="22"/>
  <c r="H27" i="22"/>
  <c r="J26" i="22"/>
  <c r="J25" i="22"/>
  <c r="J24" i="22"/>
  <c r="J23" i="22"/>
  <c r="J22" i="22"/>
  <c r="J27" i="22" s="1"/>
  <c r="J28" i="22" s="1"/>
  <c r="L29" i="22" s="1"/>
  <c r="F21" i="22"/>
  <c r="E21" i="22"/>
  <c r="D21" i="22"/>
  <c r="K16" i="22"/>
  <c r="K42" i="22" s="1"/>
  <c r="K15" i="22"/>
  <c r="K28" i="22" s="1"/>
  <c r="I14" i="22"/>
  <c r="H14" i="22"/>
  <c r="J13" i="22"/>
  <c r="J12" i="22"/>
  <c r="J11" i="22"/>
  <c r="J10" i="22"/>
  <c r="J9" i="22"/>
  <c r="F8" i="22"/>
  <c r="F48" i="22" s="1"/>
  <c r="E8" i="22"/>
  <c r="E34" i="22" s="1"/>
  <c r="D8" i="22"/>
  <c r="D34" i="22" s="1"/>
  <c r="J9" i="10"/>
  <c r="K18" i="10"/>
  <c r="K17" i="10"/>
  <c r="K23" i="9"/>
  <c r="K86" i="9" s="1"/>
  <c r="K22" i="9"/>
  <c r="K85" i="9" s="1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42" i="9"/>
  <c r="G56" i="9"/>
  <c r="G57" i="9"/>
  <c r="J30" i="9"/>
  <c r="J31" i="9"/>
  <c r="J32" i="9"/>
  <c r="J33" i="9"/>
  <c r="J29" i="9"/>
  <c r="J10" i="9"/>
  <c r="J11" i="9"/>
  <c r="J12" i="9"/>
  <c r="J13" i="9"/>
  <c r="J14" i="9"/>
  <c r="J15" i="9"/>
  <c r="J16" i="9"/>
  <c r="J17" i="9"/>
  <c r="J18" i="9"/>
  <c r="J19" i="9"/>
  <c r="J20" i="9"/>
  <c r="J9" i="9"/>
  <c r="G15" i="9"/>
  <c r="I54" i="21"/>
  <c r="H54" i="21"/>
  <c r="J53" i="21"/>
  <c r="J52" i="21"/>
  <c r="J51" i="21"/>
  <c r="J50" i="21"/>
  <c r="J49" i="21"/>
  <c r="I40" i="21"/>
  <c r="H40" i="21"/>
  <c r="J39" i="21"/>
  <c r="J38" i="21"/>
  <c r="J37" i="21"/>
  <c r="J36" i="21"/>
  <c r="J35" i="21"/>
  <c r="I27" i="21"/>
  <c r="H27" i="21"/>
  <c r="J26" i="21"/>
  <c r="J25" i="21"/>
  <c r="J24" i="21"/>
  <c r="J23" i="21"/>
  <c r="J22" i="21"/>
  <c r="F21" i="21"/>
  <c r="E21" i="21"/>
  <c r="D21" i="21"/>
  <c r="K16" i="21"/>
  <c r="K42" i="21" s="1"/>
  <c r="K15" i="21"/>
  <c r="K28" i="21" s="1"/>
  <c r="I14" i="21"/>
  <c r="H14" i="21"/>
  <c r="J13" i="21"/>
  <c r="J12" i="21"/>
  <c r="J11" i="21"/>
  <c r="J10" i="21"/>
  <c r="J9" i="21"/>
  <c r="F8" i="21"/>
  <c r="F48" i="21" s="1"/>
  <c r="E8" i="21"/>
  <c r="E34" i="21" s="1"/>
  <c r="D8" i="21"/>
  <c r="D34" i="21" s="1"/>
  <c r="I54" i="20"/>
  <c r="H54" i="20"/>
  <c r="J53" i="20"/>
  <c r="J52" i="20"/>
  <c r="J51" i="20"/>
  <c r="J50" i="20"/>
  <c r="J49" i="20"/>
  <c r="J54" i="20" s="1"/>
  <c r="J55" i="20" s="1"/>
  <c r="L56" i="20" s="1"/>
  <c r="I40" i="20"/>
  <c r="H40" i="20"/>
  <c r="J39" i="20"/>
  <c r="J38" i="20"/>
  <c r="J37" i="20"/>
  <c r="J36" i="20"/>
  <c r="J35" i="20"/>
  <c r="I27" i="20"/>
  <c r="H27" i="20"/>
  <c r="J26" i="20"/>
  <c r="J25" i="20"/>
  <c r="J24" i="20"/>
  <c r="J23" i="20"/>
  <c r="J22" i="20"/>
  <c r="J27" i="20" s="1"/>
  <c r="J28" i="20" s="1"/>
  <c r="L29" i="20" s="1"/>
  <c r="F21" i="20"/>
  <c r="E21" i="20"/>
  <c r="D21" i="20"/>
  <c r="K16" i="20"/>
  <c r="K42" i="20" s="1"/>
  <c r="K15" i="20"/>
  <c r="K28" i="20" s="1"/>
  <c r="I14" i="20"/>
  <c r="H14" i="20"/>
  <c r="J13" i="20"/>
  <c r="J12" i="20"/>
  <c r="J11" i="20"/>
  <c r="J10" i="20"/>
  <c r="J9" i="20"/>
  <c r="F8" i="20"/>
  <c r="F48" i="20" s="1"/>
  <c r="E8" i="20"/>
  <c r="E34" i="20" s="1"/>
  <c r="D8" i="20"/>
  <c r="D34" i="20" s="1"/>
  <c r="I54" i="19"/>
  <c r="H54" i="19"/>
  <c r="J53" i="19"/>
  <c r="J52" i="19"/>
  <c r="J51" i="19"/>
  <c r="J50" i="19"/>
  <c r="J49" i="19"/>
  <c r="J54" i="19" s="1"/>
  <c r="I40" i="19"/>
  <c r="H40" i="19"/>
  <c r="J39" i="19"/>
  <c r="J38" i="19"/>
  <c r="J37" i="19"/>
  <c r="J36" i="19"/>
  <c r="J35" i="19"/>
  <c r="I27" i="19"/>
  <c r="H27" i="19"/>
  <c r="J26" i="19"/>
  <c r="J25" i="19"/>
  <c r="J24" i="19"/>
  <c r="J23" i="19"/>
  <c r="J22" i="19"/>
  <c r="J27" i="19" s="1"/>
  <c r="F21" i="19"/>
  <c r="E21" i="19"/>
  <c r="D21" i="19"/>
  <c r="K16" i="19"/>
  <c r="K42" i="19" s="1"/>
  <c r="K15" i="19"/>
  <c r="K28" i="19" s="1"/>
  <c r="I14" i="19"/>
  <c r="H14" i="19"/>
  <c r="J13" i="19"/>
  <c r="J12" i="19"/>
  <c r="J11" i="19"/>
  <c r="J10" i="19"/>
  <c r="J9" i="19"/>
  <c r="F8" i="19"/>
  <c r="F48" i="19" s="1"/>
  <c r="E8" i="19"/>
  <c r="E34" i="19" s="1"/>
  <c r="D8" i="19"/>
  <c r="D34" i="19" s="1"/>
  <c r="I54" i="18"/>
  <c r="H54" i="18"/>
  <c r="J53" i="18"/>
  <c r="J52" i="18"/>
  <c r="J51" i="18"/>
  <c r="J50" i="18"/>
  <c r="J49" i="18"/>
  <c r="I40" i="18"/>
  <c r="H40" i="18"/>
  <c r="J39" i="18"/>
  <c r="J38" i="18"/>
  <c r="J40" i="18" s="1"/>
  <c r="J41" i="18" s="1"/>
  <c r="L42" i="18" s="1"/>
  <c r="J37" i="18"/>
  <c r="J36" i="18"/>
  <c r="J35" i="18"/>
  <c r="I27" i="18"/>
  <c r="H27" i="18"/>
  <c r="J26" i="18"/>
  <c r="J25" i="18"/>
  <c r="J24" i="18"/>
  <c r="J23" i="18"/>
  <c r="J22" i="18"/>
  <c r="F21" i="18"/>
  <c r="E21" i="18"/>
  <c r="D21" i="18"/>
  <c r="K16" i="18"/>
  <c r="K42" i="18" s="1"/>
  <c r="K15" i="18"/>
  <c r="K28" i="18" s="1"/>
  <c r="I14" i="18"/>
  <c r="H14" i="18"/>
  <c r="J13" i="18"/>
  <c r="J12" i="18"/>
  <c r="J11" i="18"/>
  <c r="J10" i="18"/>
  <c r="J9" i="18"/>
  <c r="J14" i="18" s="1"/>
  <c r="J15" i="18" s="1"/>
  <c r="L16" i="18" s="1"/>
  <c r="F8" i="18"/>
  <c r="F48" i="18" s="1"/>
  <c r="E8" i="18"/>
  <c r="E34" i="18" s="1"/>
  <c r="D8" i="18"/>
  <c r="D34" i="18" s="1"/>
  <c r="I54" i="17"/>
  <c r="H54" i="17"/>
  <c r="J53" i="17"/>
  <c r="J52" i="17"/>
  <c r="J51" i="17"/>
  <c r="J50" i="17"/>
  <c r="J49" i="17"/>
  <c r="I40" i="17"/>
  <c r="H40" i="17"/>
  <c r="J39" i="17"/>
  <c r="J38" i="17"/>
  <c r="J37" i="17"/>
  <c r="J36" i="17"/>
  <c r="J35" i="17"/>
  <c r="I27" i="17"/>
  <c r="H27" i="17"/>
  <c r="J26" i="17"/>
  <c r="J25" i="17"/>
  <c r="J24" i="17"/>
  <c r="J23" i="17"/>
  <c r="J22" i="17"/>
  <c r="F21" i="17"/>
  <c r="E21" i="17"/>
  <c r="D21" i="17"/>
  <c r="K16" i="17"/>
  <c r="K42" i="17" s="1"/>
  <c r="K15" i="17"/>
  <c r="K28" i="17" s="1"/>
  <c r="I14" i="17"/>
  <c r="H14" i="17"/>
  <c r="J13" i="17"/>
  <c r="J12" i="17"/>
  <c r="J11" i="17"/>
  <c r="J10" i="17"/>
  <c r="J9" i="17"/>
  <c r="F8" i="17"/>
  <c r="F48" i="17" s="1"/>
  <c r="E8" i="17"/>
  <c r="E34" i="17" s="1"/>
  <c r="D8" i="17"/>
  <c r="D48" i="17" s="1"/>
  <c r="J28" i="7"/>
  <c r="J29" i="7"/>
  <c r="J30" i="7"/>
  <c r="J31" i="7"/>
  <c r="J32" i="7"/>
  <c r="J33" i="7"/>
  <c r="J34" i="7"/>
  <c r="J27" i="7"/>
  <c r="E26" i="7"/>
  <c r="F26" i="7"/>
  <c r="D26" i="7"/>
  <c r="J10" i="7"/>
  <c r="J11" i="7"/>
  <c r="J12" i="7"/>
  <c r="J13" i="7"/>
  <c r="J9" i="7"/>
  <c r="F8" i="7"/>
  <c r="E8" i="7"/>
  <c r="D8" i="7"/>
  <c r="G10" i="7"/>
  <c r="G11" i="7"/>
  <c r="G12" i="7"/>
  <c r="K21" i="7"/>
  <c r="K37" i="7" s="1"/>
  <c r="K20" i="7"/>
  <c r="K36" i="7" s="1"/>
  <c r="J50" i="5"/>
  <c r="J51" i="5"/>
  <c r="J52" i="5"/>
  <c r="J53" i="5"/>
  <c r="J49" i="5"/>
  <c r="J36" i="5"/>
  <c r="J37" i="5"/>
  <c r="J38" i="5"/>
  <c r="J39" i="5"/>
  <c r="J35" i="5"/>
  <c r="J23" i="5"/>
  <c r="J24" i="5"/>
  <c r="J25" i="5"/>
  <c r="J26" i="5"/>
  <c r="J22" i="5"/>
  <c r="J10" i="5"/>
  <c r="J11" i="5"/>
  <c r="J12" i="5"/>
  <c r="J13" i="5"/>
  <c r="J9" i="5"/>
  <c r="E21" i="5"/>
  <c r="F21" i="5"/>
  <c r="D21" i="5"/>
  <c r="K16" i="5"/>
  <c r="K15" i="5"/>
  <c r="F8" i="5"/>
  <c r="F34" i="5" s="1"/>
  <c r="E8" i="5"/>
  <c r="E48" i="5" s="1"/>
  <c r="D8" i="5"/>
  <c r="D34" i="5" s="1"/>
  <c r="K16" i="3"/>
  <c r="K15" i="3"/>
  <c r="E8" i="3"/>
  <c r="F8" i="3"/>
  <c r="D8" i="3"/>
  <c r="J79" i="1"/>
  <c r="J80" i="1"/>
  <c r="J81" i="1"/>
  <c r="J82" i="1"/>
  <c r="J83" i="1"/>
  <c r="J84" i="1"/>
  <c r="J85" i="1"/>
  <c r="J86" i="1"/>
  <c r="J87" i="1"/>
  <c r="J7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6" i="1"/>
  <c r="J20" i="1"/>
  <c r="J21" i="1"/>
  <c r="J22" i="1"/>
  <c r="J23" i="1"/>
  <c r="J24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3" i="1"/>
  <c r="G34" i="1"/>
  <c r="G40" i="1"/>
  <c r="G41" i="1"/>
  <c r="G42" i="1"/>
  <c r="K50" i="1"/>
  <c r="K49" i="1"/>
  <c r="E32" i="1"/>
  <c r="F32" i="1"/>
  <c r="D32" i="1"/>
  <c r="K29" i="22" l="1"/>
  <c r="K35" i="9"/>
  <c r="F34" i="22"/>
  <c r="F34" i="20"/>
  <c r="F34" i="18"/>
  <c r="F34" i="19"/>
  <c r="E48" i="20"/>
  <c r="K29" i="19"/>
  <c r="K59" i="9"/>
  <c r="J28" i="19"/>
  <c r="L29" i="19" s="1"/>
  <c r="K36" i="9"/>
  <c r="K29" i="18"/>
  <c r="J14" i="21"/>
  <c r="J15" i="21" s="1"/>
  <c r="L16" i="21" s="1"/>
  <c r="J40" i="21"/>
  <c r="J41" i="21" s="1"/>
  <c r="L42" i="21" s="1"/>
  <c r="J55" i="19"/>
  <c r="L56" i="19" s="1"/>
  <c r="J27" i="18"/>
  <c r="J28" i="18" s="1"/>
  <c r="L29" i="18" s="1"/>
  <c r="J54" i="18"/>
  <c r="J55" i="18" s="1"/>
  <c r="L56" i="18" s="1"/>
  <c r="J40" i="20"/>
  <c r="J41" i="20" s="1"/>
  <c r="L42" i="20" s="1"/>
  <c r="K60" i="9"/>
  <c r="K29" i="17"/>
  <c r="J14" i="20"/>
  <c r="J15" i="20" s="1"/>
  <c r="L16" i="20" s="1"/>
  <c r="J14" i="22"/>
  <c r="J15" i="22" s="1"/>
  <c r="L16" i="22" s="1"/>
  <c r="J40" i="22"/>
  <c r="J41" i="22" s="1"/>
  <c r="L42" i="22" s="1"/>
  <c r="F34" i="17"/>
  <c r="J14" i="19"/>
  <c r="J15" i="19" s="1"/>
  <c r="L16" i="19" s="1"/>
  <c r="J40" i="19"/>
  <c r="J41" i="19" s="1"/>
  <c r="L42" i="19" s="1"/>
  <c r="K29" i="21"/>
  <c r="K29" i="20"/>
  <c r="J27" i="21"/>
  <c r="J28" i="21" s="1"/>
  <c r="L29" i="21" s="1"/>
  <c r="F34" i="21"/>
  <c r="J54" i="21"/>
  <c r="J55" i="21" s="1"/>
  <c r="L56" i="21" s="1"/>
  <c r="J14" i="17"/>
  <c r="J15" i="17" s="1"/>
  <c r="L16" i="17" s="1"/>
  <c r="J40" i="17"/>
  <c r="J41" i="17" s="1"/>
  <c r="L42" i="17" s="1"/>
  <c r="J54" i="17"/>
  <c r="J55" i="17" s="1"/>
  <c r="L56" i="17" s="1"/>
  <c r="J27" i="17"/>
  <c r="J28" i="17" s="1"/>
  <c r="L29" i="17" s="1"/>
  <c r="D48" i="22"/>
  <c r="K55" i="22"/>
  <c r="K41" i="22"/>
  <c r="E48" i="22"/>
  <c r="K56" i="22"/>
  <c r="D48" i="21"/>
  <c r="K55" i="21"/>
  <c r="K41" i="21"/>
  <c r="E48" i="21"/>
  <c r="K56" i="21"/>
  <c r="D48" i="20"/>
  <c r="K55" i="20"/>
  <c r="K41" i="20"/>
  <c r="K56" i="20"/>
  <c r="D48" i="19"/>
  <c r="K55" i="19"/>
  <c r="K41" i="19"/>
  <c r="E48" i="19"/>
  <c r="K56" i="19"/>
  <c r="D48" i="18"/>
  <c r="K55" i="18"/>
  <c r="K41" i="18"/>
  <c r="E48" i="18"/>
  <c r="K56" i="18"/>
  <c r="K55" i="17"/>
  <c r="D34" i="17"/>
  <c r="K41" i="17"/>
  <c r="E48" i="17"/>
  <c r="K56" i="17"/>
  <c r="E34" i="5"/>
  <c r="D48" i="5"/>
  <c r="F48" i="5"/>
  <c r="G10" i="10" l="1"/>
  <c r="I84" i="9"/>
  <c r="J84" i="9"/>
  <c r="H84" i="9"/>
  <c r="G9" i="9"/>
  <c r="G30" i="7"/>
  <c r="G31" i="7"/>
  <c r="G32" i="7"/>
  <c r="G33" i="7"/>
  <c r="G34" i="7"/>
  <c r="G28" i="7"/>
  <c r="G79" i="1"/>
  <c r="G80" i="1"/>
  <c r="G81" i="1"/>
  <c r="G84" i="1"/>
  <c r="G85" i="1"/>
  <c r="G86" i="1"/>
  <c r="G87" i="1"/>
  <c r="G78" i="1"/>
  <c r="G57" i="1"/>
  <c r="G58" i="1"/>
  <c r="G59" i="1"/>
  <c r="G60" i="1"/>
  <c r="G56" i="1"/>
  <c r="G43" i="1"/>
  <c r="G44" i="1"/>
  <c r="G45" i="1"/>
  <c r="G46" i="1"/>
  <c r="G47" i="1"/>
  <c r="J85" i="9" l="1"/>
  <c r="H25" i="1"/>
  <c r="J16" i="10" l="1"/>
  <c r="G9" i="10"/>
  <c r="I16" i="10"/>
  <c r="H16" i="10"/>
  <c r="G66" i="9"/>
  <c r="I58" i="9"/>
  <c r="H58" i="9"/>
  <c r="I34" i="9"/>
  <c r="H34" i="9"/>
  <c r="J34" i="9"/>
  <c r="I21" i="9"/>
  <c r="H21" i="9"/>
  <c r="I35" i="7"/>
  <c r="H35" i="7"/>
  <c r="H19" i="7"/>
  <c r="J17" i="10" l="1"/>
  <c r="L18" i="10" s="1"/>
  <c r="J58" i="9"/>
  <c r="J59" i="9" s="1"/>
  <c r="L60" i="9" s="1"/>
  <c r="J35" i="7"/>
  <c r="J36" i="7" s="1"/>
  <c r="J21" i="9"/>
  <c r="J22" i="9" s="1"/>
  <c r="L23" i="9" s="1"/>
  <c r="J19" i="7"/>
  <c r="J20" i="7" s="1"/>
  <c r="L21" i="7" s="1"/>
  <c r="L86" i="9"/>
  <c r="J35" i="9"/>
  <c r="L36" i="9" s="1"/>
  <c r="I14" i="5"/>
  <c r="H14" i="5"/>
  <c r="K56" i="5"/>
  <c r="K55" i="5"/>
  <c r="J54" i="5"/>
  <c r="I54" i="5"/>
  <c r="H54" i="5"/>
  <c r="K42" i="5"/>
  <c r="K41" i="5"/>
  <c r="I40" i="5"/>
  <c r="H40" i="5"/>
  <c r="J40" i="5"/>
  <c r="K29" i="5"/>
  <c r="K28" i="5"/>
  <c r="J27" i="5"/>
  <c r="I27" i="5"/>
  <c r="H27" i="5"/>
  <c r="J28" i="5" l="1"/>
  <c r="L29" i="5" s="1"/>
  <c r="J41" i="5"/>
  <c r="L42" i="5" s="1"/>
  <c r="J14" i="5"/>
  <c r="J15" i="5" s="1"/>
  <c r="L16" i="5" s="1"/>
  <c r="J55" i="5"/>
  <c r="L56" i="5" s="1"/>
  <c r="J14" i="3" l="1"/>
  <c r="I14" i="3"/>
  <c r="H14" i="3"/>
  <c r="K90" i="1"/>
  <c r="K89" i="1"/>
  <c r="I88" i="1"/>
  <c r="H88" i="1"/>
  <c r="F77" i="1"/>
  <c r="E77" i="1"/>
  <c r="D77" i="1"/>
  <c r="K72" i="1"/>
  <c r="K71" i="1"/>
  <c r="I70" i="1"/>
  <c r="H70" i="1"/>
  <c r="F55" i="1"/>
  <c r="E55" i="1"/>
  <c r="D55" i="1"/>
  <c r="I48" i="1"/>
  <c r="H48" i="1"/>
  <c r="I25" i="1"/>
  <c r="J19" i="1"/>
  <c r="J18" i="1"/>
  <c r="J17" i="1"/>
  <c r="J16" i="1"/>
  <c r="J15" i="1"/>
  <c r="J14" i="1"/>
  <c r="J13" i="1"/>
  <c r="J12" i="1"/>
  <c r="J11" i="1"/>
  <c r="J10" i="1"/>
  <c r="J9" i="1"/>
  <c r="G9" i="1"/>
  <c r="J15" i="3" l="1"/>
  <c r="L16" i="3" s="1"/>
  <c r="J70" i="1"/>
  <c r="J71" i="1" s="1"/>
  <c r="L72" i="1" s="1"/>
  <c r="J25" i="1"/>
  <c r="J26" i="1" s="1"/>
  <c r="L27" i="1" s="1"/>
  <c r="J48" i="1"/>
  <c r="J49" i="1" s="1"/>
  <c r="L50" i="1" s="1"/>
  <c r="J88" i="1"/>
  <c r="J89" i="1" s="1"/>
  <c r="L90" i="1" s="1"/>
</calcChain>
</file>

<file path=xl/sharedStrings.xml><?xml version="1.0" encoding="utf-8"?>
<sst xmlns="http://schemas.openxmlformats.org/spreadsheetml/2006/main" count="1234" uniqueCount="166">
  <si>
    <t>TOP GLOVE SDN. BHD</t>
  </si>
  <si>
    <t>WOOD CHIP ALLOCATION</t>
  </si>
  <si>
    <t>FACTORY 5/23</t>
  </si>
  <si>
    <t>REQUIREMENT:</t>
  </si>
  <si>
    <t>MT (30 usage days + 3 days stock)</t>
  </si>
  <si>
    <t>No</t>
  </si>
  <si>
    <t>Company Name</t>
  </si>
  <si>
    <t>Type of Suppliers</t>
  </si>
  <si>
    <t>Price / MT (RM)</t>
  </si>
  <si>
    <t xml:space="preserve">Variance </t>
  </si>
  <si>
    <t xml:space="preserve">Initial Supply Capacity </t>
  </si>
  <si>
    <t xml:space="preserve">Allocation </t>
  </si>
  <si>
    <t xml:space="preserve">Total Cost </t>
  </si>
  <si>
    <t xml:space="preserve">Payment </t>
  </si>
  <si>
    <t>RM / MT</t>
  </si>
  <si>
    <t>per month (MT)</t>
  </si>
  <si>
    <t xml:space="preserve">RM </t>
  </si>
  <si>
    <t>Term</t>
  </si>
  <si>
    <t>Lian Shun</t>
  </si>
  <si>
    <t>Manufacturer</t>
  </si>
  <si>
    <t>30 days</t>
  </si>
  <si>
    <t>WMIX</t>
  </si>
  <si>
    <t>45 days</t>
  </si>
  <si>
    <t>Kilang Papan</t>
  </si>
  <si>
    <t>TME Bioresources</t>
  </si>
  <si>
    <t>PDTC</t>
  </si>
  <si>
    <t>PKL Wood Fuel</t>
  </si>
  <si>
    <t>KC Durai</t>
  </si>
  <si>
    <t>60 days</t>
  </si>
  <si>
    <t>YMY Global Trading</t>
  </si>
  <si>
    <t>Trading</t>
  </si>
  <si>
    <t xml:space="preserve">Hulk Woods </t>
  </si>
  <si>
    <t>Mega Wijaya</t>
  </si>
  <si>
    <t xml:space="preserve">Average cost per mt </t>
  </si>
  <si>
    <t>Variance</t>
  </si>
  <si>
    <t>FACTORY 36</t>
  </si>
  <si>
    <t>MT</t>
  </si>
  <si>
    <t>30days</t>
  </si>
  <si>
    <t>Leaf Asset</t>
  </si>
  <si>
    <t>Yong Tat Timber &amp; Trading</t>
  </si>
  <si>
    <t>Redland Wood Industries Sdn Bhd</t>
  </si>
  <si>
    <t>ZG Timber</t>
  </si>
  <si>
    <t>Translink</t>
  </si>
  <si>
    <t>Hian Yoon</t>
  </si>
  <si>
    <t>Top Biomass</t>
  </si>
  <si>
    <t>KS Jaya Timber</t>
  </si>
  <si>
    <t>Multi Bio Resources</t>
  </si>
  <si>
    <t>Estimated average woodchip price for F36 in Sept'21 is remained.</t>
  </si>
  <si>
    <t>RM 0</t>
  </si>
  <si>
    <t>FACTORY 27</t>
  </si>
  <si>
    <t xml:space="preserve">MT </t>
  </si>
  <si>
    <t>Win M</t>
  </si>
  <si>
    <t>Trading &amp; partnership for transportation</t>
  </si>
  <si>
    <t>Tien Chung</t>
  </si>
  <si>
    <t>45days</t>
  </si>
  <si>
    <t>*SIGNED CONTRACT</t>
  </si>
  <si>
    <t>Venus Resources</t>
  </si>
  <si>
    <t>Leong Huat Brick Works Sdn Bhd</t>
  </si>
  <si>
    <t>BP Realty &amp; Plantation Sdn Bhd</t>
  </si>
  <si>
    <t>S&amp;S Bioenergy Enterprise</t>
  </si>
  <si>
    <t>Mawar Saksama</t>
  </si>
  <si>
    <t>FACTORY 33</t>
  </si>
  <si>
    <t>Verified by : Ms.Michelle Ang</t>
  </si>
  <si>
    <t xml:space="preserve">Approved by : Tan Sri Lim Wee Chai </t>
  </si>
  <si>
    <t>Checked : Ms. Adeline</t>
  </si>
  <si>
    <t>General Manager, Procurement</t>
  </si>
  <si>
    <t>WOOD PELLET ALLOCATION</t>
  </si>
  <si>
    <t>SHREDDED EFB ALLOCATION</t>
  </si>
  <si>
    <t>Vila Sutera Sdn Bhd</t>
  </si>
  <si>
    <t>HK Gua Musang Sdn Bhd</t>
  </si>
  <si>
    <t>YMY GLOBAL TRADING</t>
  </si>
  <si>
    <t>Tan Kok Tong</t>
  </si>
  <si>
    <t>Quality not consistent</t>
  </si>
  <si>
    <t>Quality not consistent. 
Source: Kilang Sawit Sri Senggora</t>
  </si>
  <si>
    <t>CLASSIC PALM OIL MILL SDN BHD</t>
  </si>
  <si>
    <t>MULTI BIO RESOURCES &amp; SUPPLIES</t>
  </si>
  <si>
    <t>MEGA SENSASI JAYA</t>
  </si>
  <si>
    <t>Spynie Maju</t>
  </si>
  <si>
    <t>PIMPINAN MEGAMAS</t>
  </si>
  <si>
    <t>Trading + Own Transport</t>
  </si>
  <si>
    <t>MUAZIQ ENGINEERING</t>
  </si>
  <si>
    <t>SPYNIE MAJU</t>
  </si>
  <si>
    <t>GREAT ORGANIC SDN BHD</t>
  </si>
  <si>
    <t>TME BIORESOURCES</t>
  </si>
  <si>
    <t>SOON TEIK ENTERPRISE</t>
  </si>
  <si>
    <t>LUI SAWIT ENTERPRISE</t>
  </si>
  <si>
    <t>SIMPANGAN KURNIA SDN BHD</t>
  </si>
  <si>
    <t>MIN ONN LORRY</t>
  </si>
  <si>
    <t>WIN M TRADING</t>
  </si>
  <si>
    <t>JADDA MUNI ENTERPRISE</t>
  </si>
  <si>
    <t>MILER FIBRE ENTERPRISE</t>
  </si>
  <si>
    <t>BP REALTY &amp; PLANTATION SDN BHD</t>
  </si>
  <si>
    <t>SPYNIE MAJU JAYA</t>
  </si>
  <si>
    <t>KSW PALM GREEN SDN BHD</t>
  </si>
  <si>
    <t>TLC HAULAGE</t>
  </si>
  <si>
    <t>DSJ GLOBAL BIOMASS RESOURCES</t>
  </si>
  <si>
    <t>PKS GRANULE ALLOCATION</t>
  </si>
  <si>
    <t>PKS ALLOCATION</t>
  </si>
  <si>
    <t>MESOCARP ALLOCATION</t>
  </si>
  <si>
    <t>SHORT EFB ALLOCATION</t>
  </si>
  <si>
    <t>HK Kitaran</t>
  </si>
  <si>
    <t>Kayutah</t>
  </si>
  <si>
    <t xml:space="preserve">Multi Bio Resources </t>
  </si>
  <si>
    <t>Muaziq Engineering</t>
  </si>
  <si>
    <t>Ipoh plant feedback that the HK Kitaran short EFB shredded sizes were the most suitable to be used in Boiler operation.</t>
  </si>
  <si>
    <t>EFB PELLET ALLOCATION</t>
  </si>
  <si>
    <t>RICE HUSK ALLOCATION</t>
  </si>
  <si>
    <t>COAL ALLOCATION</t>
  </si>
  <si>
    <t>BVI Enterprise</t>
  </si>
  <si>
    <t>Oct'21</t>
  </si>
  <si>
    <t>Nov'21</t>
  </si>
  <si>
    <t>RM 7,995</t>
  </si>
  <si>
    <t>Dec'21</t>
  </si>
  <si>
    <t>: Dec 2021</t>
  </si>
  <si>
    <t>Payment 
Term</t>
  </si>
  <si>
    <t>HIGH CV WOOD CHIP ALLOCATION</t>
  </si>
  <si>
    <t>RICE HUSK PELLET ALLOCATION</t>
  </si>
  <si>
    <t>PKS granule average purchase price for F27 is remain.</t>
  </si>
  <si>
    <t>OPT FIBER ALLOCATION</t>
  </si>
  <si>
    <t>Mega Wijaya Enterprise</t>
  </si>
  <si>
    <t>Bioinno Green</t>
  </si>
  <si>
    <t>Initial quote was RM 59/MT</t>
  </si>
  <si>
    <t>Estimated average short EFB price for F27 is RM 58.</t>
  </si>
  <si>
    <t>Good quality</t>
  </si>
  <si>
    <t>RM 1,400</t>
  </si>
  <si>
    <t>PKS average purchase price for F5/F23 is increased by RM 1,400.</t>
  </si>
  <si>
    <t>Feb'22</t>
  </si>
  <si>
    <t>Geniuswood Sdn Bhd</t>
  </si>
  <si>
    <t>Delivery not consistent</t>
  </si>
  <si>
    <t>Good Quality</t>
  </si>
  <si>
    <t>Mar'22</t>
  </si>
  <si>
    <t>MT (31 usage days + 3 days stock)</t>
  </si>
  <si>
    <t>(Mar'22)</t>
  </si>
  <si>
    <t>RM 3,204</t>
  </si>
  <si>
    <t>Estimated average shredded EFB price for F36 is increased by RM 3,204.</t>
  </si>
  <si>
    <t>Initial quote was RM 385/MT</t>
  </si>
  <si>
    <t>RM48 is for press EFB. RM65 is for shredded long fiber. Good quality.</t>
  </si>
  <si>
    <t>RM 2,212</t>
  </si>
  <si>
    <t>Estimated average woodchip price for F36 is increased by RM 2,212.</t>
  </si>
  <si>
    <t>Initial quote was RM 290/MT</t>
  </si>
  <si>
    <t>Prepared by: Yi Hong (24/2/2022)</t>
  </si>
  <si>
    <t>Source: From Johor</t>
  </si>
  <si>
    <t>Apr'22</t>
  </si>
  <si>
    <t>(Apr'22)</t>
  </si>
  <si>
    <t>: Apr 2022</t>
  </si>
  <si>
    <t>Initial quote was RM 138/MT</t>
  </si>
  <si>
    <t>Delivery not consistent; Initial quote was RM 138/MT</t>
  </si>
  <si>
    <t>Estimated average short EFB price for F5/23 is remain.</t>
  </si>
  <si>
    <t>Pahang raw mat supply gt issue</t>
  </si>
  <si>
    <t>RM 602</t>
  </si>
  <si>
    <t>Estimated average woodchip price for F33  is increased by RM 602.</t>
  </si>
  <si>
    <t>RM 4,091.5</t>
  </si>
  <si>
    <t>Estimated average woodchip price for F27 is decreased by RM 4,091.5.</t>
  </si>
  <si>
    <t>Estimated average wood pellet price for F5/F23 is increased by RM 330.</t>
  </si>
  <si>
    <t>Initial quote was RM 36/MT</t>
  </si>
  <si>
    <t>RM 220</t>
  </si>
  <si>
    <t>Estimated average EFB fiber price for F27 is increased by RM 220.</t>
  </si>
  <si>
    <t>Initial quote was RM 282/MT</t>
  </si>
  <si>
    <t>Able to commit delivery; Initial quote was RM 57/MT</t>
  </si>
  <si>
    <t>RM 687.5</t>
  </si>
  <si>
    <t>PKS average purchase price for F27 is decreased by RM 687.50.</t>
  </si>
  <si>
    <t>RM 2,260</t>
  </si>
  <si>
    <t>PKS average purchase price for F33 is decreased by RM 2,260.</t>
  </si>
  <si>
    <t>Initial quote was RM 136/MT</t>
  </si>
  <si>
    <t>RM 700</t>
  </si>
  <si>
    <t>Estimated average woodchip price for F5/23 is increased by RM 700.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</si>
</sst>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* #,##0.00_-;\-* #,##0.00_-;_-* \-??_-;_-@_-"/>
    <numFmt numFmtId="165" formatCode="_-* #,##0_-;\-* #,##0_-;_-* \-??_-;_-@_-"/>
    <numFmt numFmtId="166" formatCode="0_);\(0\)"/>
    <numFmt numFmtId="167" formatCode="&quot;RM&quot;#,##0.00"/>
    <numFmt numFmtId="168" formatCode="_(* #,##0.00_);_(* \(#,##0.00\);_(* \-??_);_(@_)"/>
    <numFmt numFmtId="169" formatCode="_(&quot;$&quot;* #,##0.00_);_(&quot;$&quot;* \(#,##0.00\);_(&quot;$&quot;* &quot;-&quot;??_);_(@_)"/>
    <numFmt numFmtId="170" formatCode="&quot;RM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i/>
      <sz val="16"/>
      <color rgb="FFFF0000"/>
      <name val="Arial"/>
      <family val="2"/>
    </font>
    <font>
      <b/>
      <u/>
      <sz val="16"/>
      <name val="Arial"/>
      <family val="2"/>
    </font>
    <font>
      <sz val="10"/>
      <name val="Mangal"/>
      <family val="2"/>
    </font>
    <font>
      <b/>
      <sz val="16"/>
      <name val="Mangal"/>
      <family val="1"/>
    </font>
    <font>
      <b/>
      <sz val="16"/>
      <color rgb="FFFF000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99"/>
      <name val="Arial"/>
      <family val="2"/>
    </font>
    <font>
      <b/>
      <sz val="13"/>
      <color rgb="FFFF000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3399"/>
      <name val="Arial"/>
      <family val="2"/>
    </font>
    <font>
      <b/>
      <sz val="12"/>
      <color rgb="FF0070C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  <font>
      <sz val="20"/>
      <name val="Tahomna"/>
    </font>
    <font>
      <sz val="14"/>
      <name val="Tahomna"/>
    </font>
    <font>
      <b/>
      <sz val="14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rgb="FF000099"/>
      <name val="Arial"/>
      <family val="2"/>
    </font>
    <font>
      <b/>
      <sz val="16"/>
      <color rgb="FFFF0000"/>
      <name val="Mangal"/>
      <family val="1"/>
    </font>
    <font>
      <b/>
      <sz val="16"/>
      <color rgb="FF003399"/>
      <name val="Arial"/>
      <family val="2"/>
    </font>
    <font>
      <b/>
      <sz val="12"/>
      <color rgb="FF000099"/>
      <name val="Arial"/>
      <family val="2"/>
    </font>
    <font>
      <b/>
      <sz val="15"/>
      <color theme="1"/>
      <name val="Arial"/>
      <family val="2"/>
    </font>
    <font>
      <b/>
      <sz val="15"/>
      <color indexed="8"/>
      <name val="Arial"/>
      <family val="2"/>
    </font>
    <font>
      <b/>
      <sz val="15"/>
      <color rgb="FFFF0000"/>
      <name val="Arial"/>
      <family val="2"/>
    </font>
    <font>
      <b/>
      <sz val="15"/>
      <color rgb="FF000099"/>
      <name val="Arial"/>
      <family val="2"/>
    </font>
    <font>
      <b/>
      <sz val="16"/>
      <color rgb="FF000099"/>
      <name val="Mangal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168" fontId="8" fillId="0" borderId="0" applyFill="0" applyBorder="0" applyAlignment="0" applyProtection="0"/>
    <xf numFmtId="0" fontId="2" fillId="0" borderId="0"/>
    <xf numFmtId="169" fontId="2" fillId="0" borderId="0" applyFill="0" applyBorder="0" applyAlignment="0" applyProtection="0"/>
    <xf numFmtId="43" fontId="2" fillId="0" borderId="0" applyFill="0" applyBorder="0" applyAlignment="0" applyProtection="0"/>
    <xf numFmtId="169" fontId="32" fillId="0" borderId="0" applyFill="0" applyBorder="0" applyAlignment="0" applyProtection="0"/>
  </cellStyleXfs>
  <cellXfs count="447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10" fillId="0" borderId="0" xfId="2" applyFont="1"/>
    <xf numFmtId="0" fontId="11" fillId="0" borderId="0" xfId="2" applyFont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166" fontId="14" fillId="0" borderId="3" xfId="2" quotePrefix="1" applyNumberFormat="1" applyFont="1" applyFill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2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7" fillId="0" borderId="0" xfId="2" applyFont="1" applyFill="1" applyAlignment="1"/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/>
    <xf numFmtId="0" fontId="19" fillId="0" borderId="0" xfId="2" applyFont="1" applyAlignment="1">
      <alignment vertical="center"/>
    </xf>
    <xf numFmtId="0" fontId="19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9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left" vertical="center" wrapText="1"/>
    </xf>
    <xf numFmtId="0" fontId="21" fillId="0" borderId="0" xfId="2" applyFont="1" applyFill="1" applyBorder="1" applyAlignment="1">
      <alignment horizontal="left" vertical="center" wrapText="1"/>
    </xf>
    <xf numFmtId="0" fontId="14" fillId="0" borderId="18" xfId="2" applyFont="1" applyFill="1" applyBorder="1" applyAlignment="1">
      <alignment horizontal="left" vertical="center" wrapText="1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1" fontId="14" fillId="0" borderId="17" xfId="4" applyNumberFormat="1" applyFont="1" applyFill="1" applyBorder="1" applyAlignment="1" applyProtection="1">
      <alignment horizontal="center" vertical="center"/>
    </xf>
    <xf numFmtId="1" fontId="14" fillId="0" borderId="2" xfId="4" applyNumberFormat="1" applyFont="1" applyFill="1" applyBorder="1" applyAlignment="1" applyProtection="1">
      <alignment horizontal="center" vertical="center"/>
    </xf>
    <xf numFmtId="3" fontId="14" fillId="0" borderId="18" xfId="4" applyNumberFormat="1" applyFont="1" applyFill="1" applyBorder="1" applyAlignment="1" applyProtection="1">
      <alignment horizontal="center" vertical="center"/>
    </xf>
    <xf numFmtId="3" fontId="14" fillId="0" borderId="14" xfId="3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left" vertical="center"/>
    </xf>
    <xf numFmtId="0" fontId="7" fillId="0" borderId="0" xfId="2" applyFont="1" applyFill="1"/>
    <xf numFmtId="165" fontId="9" fillId="3" borderId="0" xfId="3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7" fillId="0" borderId="0" xfId="2" applyFont="1" applyAlignment="1">
      <alignment horizontal="left" vertical="center" wrapText="1"/>
    </xf>
    <xf numFmtId="0" fontId="19" fillId="0" borderId="0" xfId="2" applyFont="1"/>
    <xf numFmtId="0" fontId="13" fillId="0" borderId="10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1" fontId="14" fillId="0" borderId="3" xfId="2" applyNumberFormat="1" applyFont="1" applyFill="1" applyBorder="1" applyAlignment="1">
      <alignment horizontal="center" vertical="center"/>
    </xf>
    <xf numFmtId="166" fontId="22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6" fontId="14" fillId="0" borderId="2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>
      <alignment horizontal="left" vertical="center" wrapText="1"/>
    </xf>
    <xf numFmtId="1" fontId="11" fillId="0" borderId="0" xfId="4" applyNumberFormat="1" applyFont="1" applyFill="1" applyBorder="1" applyAlignment="1" applyProtection="1">
      <alignment horizontal="center" vertical="center"/>
    </xf>
    <xf numFmtId="37" fontId="11" fillId="0" borderId="0" xfId="5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13" fillId="0" borderId="0" xfId="2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1" fontId="14" fillId="0" borderId="0" xfId="4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center" vertical="center"/>
    </xf>
    <xf numFmtId="0" fontId="14" fillId="0" borderId="0" xfId="2" applyFont="1" applyBorder="1" applyAlignment="1">
      <alignment horizontal="left" vertical="center"/>
    </xf>
    <xf numFmtId="10" fontId="20" fillId="0" borderId="0" xfId="4" applyNumberFormat="1" applyFont="1" applyFill="1" applyBorder="1" applyAlignment="1">
      <alignment horizontal="center" vertical="center"/>
    </xf>
    <xf numFmtId="167" fontId="20" fillId="0" borderId="0" xfId="2" applyNumberFormat="1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1" fontId="14" fillId="0" borderId="11" xfId="4" applyNumberFormat="1" applyFont="1" applyFill="1" applyBorder="1" applyAlignment="1" applyProtection="1">
      <alignment horizontal="center" vertical="center"/>
    </xf>
    <xf numFmtId="0" fontId="14" fillId="0" borderId="22" xfId="2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center" vertical="center"/>
    </xf>
    <xf numFmtId="0" fontId="21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166" fontId="14" fillId="0" borderId="13" xfId="4" applyNumberFormat="1" applyFont="1" applyFill="1" applyBorder="1" applyAlignment="1" applyProtection="1">
      <alignment horizontal="center" vertical="center"/>
    </xf>
    <xf numFmtId="3" fontId="28" fillId="0" borderId="3" xfId="4" applyNumberFormat="1" applyFont="1" applyFill="1" applyBorder="1" applyAlignment="1" applyProtection="1">
      <alignment horizontal="center" vertical="center"/>
    </xf>
    <xf numFmtId="0" fontId="14" fillId="0" borderId="15" xfId="4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 wrapText="1"/>
    </xf>
    <xf numFmtId="166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3" applyNumberFormat="1" applyFont="1" applyFill="1" applyBorder="1" applyAlignment="1" applyProtection="1">
      <alignment horizontal="center" vertical="center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1" fontId="13" fillId="0" borderId="3" xfId="4" applyNumberFormat="1" applyFont="1" applyFill="1" applyBorder="1" applyAlignment="1" applyProtection="1">
      <alignment horizontal="center" vertical="center"/>
    </xf>
    <xf numFmtId="1" fontId="13" fillId="4" borderId="3" xfId="4" applyNumberFormat="1" applyFont="1" applyFill="1" applyBorder="1" applyAlignment="1" applyProtection="1">
      <alignment horizontal="center" vertical="center"/>
    </xf>
    <xf numFmtId="0" fontId="14" fillId="0" borderId="11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 wrapText="1"/>
    </xf>
    <xf numFmtId="3" fontId="14" fillId="0" borderId="15" xfId="3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 wrapText="1"/>
    </xf>
    <xf numFmtId="1" fontId="14" fillId="6" borderId="15" xfId="4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3" fontId="14" fillId="0" borderId="12" xfId="3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7" fontId="13" fillId="0" borderId="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17" fontId="13" fillId="0" borderId="3" xfId="2" applyNumberFormat="1" applyFont="1" applyFill="1" applyBorder="1" applyAlignment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3" xfId="2" applyFont="1" applyBorder="1" applyAlignment="1">
      <alignment horizontal="left" vertical="center"/>
    </xf>
    <xf numFmtId="38" fontId="14" fillId="0" borderId="3" xfId="2" applyNumberFormat="1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1" fontId="14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5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Border="1" applyAlignment="1">
      <alignment horizontal="left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1" fontId="14" fillId="4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0" fontId="29" fillId="0" borderId="8" xfId="6" applyFont="1" applyFill="1" applyBorder="1" applyAlignment="1">
      <alignment vertical="center" wrapText="1"/>
    </xf>
    <xf numFmtId="3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/>
    </xf>
    <xf numFmtId="0" fontId="29" fillId="0" borderId="27" xfId="6" applyFont="1" applyFill="1" applyBorder="1" applyAlignment="1">
      <alignment vertical="center" wrapText="1"/>
    </xf>
    <xf numFmtId="0" fontId="13" fillId="0" borderId="30" xfId="2" applyFont="1" applyBorder="1" applyAlignment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3" fillId="0" borderId="3" xfId="2" applyFont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15" xfId="2" applyFont="1" applyBorder="1" applyAlignment="1">
      <alignment horizontal="left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left" vertical="center" wrapText="1"/>
    </xf>
    <xf numFmtId="166" fontId="14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17" fontId="13" fillId="0" borderId="12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vertical="center" wrapText="1"/>
    </xf>
    <xf numFmtId="164" fontId="3" fillId="0" borderId="3" xfId="3" applyFont="1" applyFill="1" applyBorder="1" applyAlignment="1" applyProtection="1">
      <alignment horizontal="center" vertical="center"/>
    </xf>
    <xf numFmtId="0" fontId="3" fillId="0" borderId="3" xfId="2" applyFont="1" applyBorder="1" applyAlignment="1">
      <alignment horizontal="left" vertical="center"/>
    </xf>
    <xf numFmtId="10" fontId="33" fillId="0" borderId="11" xfId="4" applyNumberFormat="1" applyFont="1" applyFill="1" applyBorder="1" applyAlignment="1">
      <alignment horizontal="center" vertical="center"/>
    </xf>
    <xf numFmtId="167" fontId="33" fillId="0" borderId="3" xfId="3" quotePrefix="1" applyNumberFormat="1" applyFont="1" applyFill="1" applyBorder="1" applyAlignment="1">
      <alignment horizontal="center" vertical="center"/>
    </xf>
    <xf numFmtId="3" fontId="3" fillId="3" borderId="3" xfId="3" applyNumberFormat="1" applyFont="1" applyFill="1" applyBorder="1" applyAlignment="1" applyProtection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/>
    </xf>
    <xf numFmtId="1" fontId="14" fillId="6" borderId="3" xfId="4" applyNumberFormat="1" applyFont="1" applyFill="1" applyBorder="1" applyAlignment="1" applyProtection="1">
      <alignment horizontal="center" vertical="center"/>
    </xf>
    <xf numFmtId="1" fontId="14" fillId="6" borderId="2" xfId="4" applyNumberFormat="1" applyFont="1" applyFill="1" applyBorder="1" applyAlignment="1" applyProtection="1">
      <alignment horizontal="center" vertical="center"/>
    </xf>
    <xf numFmtId="2" fontId="3" fillId="0" borderId="3" xfId="3" applyNumberFormat="1" applyFont="1" applyFill="1" applyBorder="1" applyAlignment="1" applyProtection="1">
      <alignment horizontal="right" vertical="center"/>
    </xf>
    <xf numFmtId="10" fontId="9" fillId="0" borderId="3" xfId="4" applyNumberFormat="1" applyFont="1" applyFill="1" applyBorder="1" applyAlignment="1">
      <alignment horizontal="center" vertical="center"/>
    </xf>
    <xf numFmtId="167" fontId="34" fillId="0" borderId="3" xfId="3" quotePrefix="1" applyNumberFormat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center" vertical="center"/>
    </xf>
    <xf numFmtId="167" fontId="10" fillId="0" borderId="3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vertical="center"/>
    </xf>
    <xf numFmtId="0" fontId="19" fillId="0" borderId="3" xfId="2" applyFont="1" applyFill="1" applyBorder="1" applyAlignment="1">
      <alignment vertical="center" wrapText="1"/>
    </xf>
    <xf numFmtId="38" fontId="14" fillId="0" borderId="4" xfId="2" applyNumberFormat="1" applyFont="1" applyBorder="1" applyAlignment="1">
      <alignment horizontal="center" vertical="center"/>
    </xf>
    <xf numFmtId="38" fontId="14" fillId="0" borderId="4" xfId="3" applyNumberFormat="1" applyFont="1" applyFill="1" applyBorder="1" applyAlignment="1" applyProtection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164" fontId="3" fillId="0" borderId="12" xfId="3" applyFont="1" applyFill="1" applyBorder="1" applyAlignment="1" applyProtection="1">
      <alignment horizontal="center" vertical="center"/>
    </xf>
    <xf numFmtId="1" fontId="3" fillId="0" borderId="15" xfId="4" applyNumberFormat="1" applyFont="1" applyFill="1" applyBorder="1" applyAlignment="1" applyProtection="1">
      <alignment horizontal="center" vertical="center"/>
    </xf>
    <xf numFmtId="2" fontId="3" fillId="0" borderId="4" xfId="3" applyNumberFormat="1" applyFont="1" applyFill="1" applyBorder="1" applyAlignment="1" applyProtection="1">
      <alignment horizontal="right" vertical="center"/>
    </xf>
    <xf numFmtId="167" fontId="35" fillId="0" borderId="3" xfId="2" applyNumberFormat="1" applyFont="1" applyFill="1" applyBorder="1" applyAlignment="1">
      <alignment horizontal="center" vertical="center"/>
    </xf>
    <xf numFmtId="3" fontId="3" fillId="3" borderId="4" xfId="3" applyNumberFormat="1" applyFont="1" applyFill="1" applyBorder="1" applyAlignment="1" applyProtection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 wrapText="1"/>
    </xf>
    <xf numFmtId="0" fontId="14" fillId="6" borderId="15" xfId="2" applyFont="1" applyFill="1" applyBorder="1" applyAlignment="1">
      <alignment horizontal="center" vertical="center" wrapText="1"/>
    </xf>
    <xf numFmtId="0" fontId="14" fillId="6" borderId="18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left" vertical="center" wrapText="1"/>
    </xf>
    <xf numFmtId="1" fontId="4" fillId="0" borderId="3" xfId="4" applyNumberFormat="1" applyFont="1" applyFill="1" applyBorder="1" applyAlignment="1" applyProtection="1">
      <alignment horizontal="center" vertical="center"/>
    </xf>
    <xf numFmtId="164" fontId="3" fillId="0" borderId="4" xfId="3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left" vertical="center"/>
    </xf>
    <xf numFmtId="2" fontId="3" fillId="0" borderId="13" xfId="3" applyNumberFormat="1" applyFont="1" applyFill="1" applyBorder="1" applyAlignment="1" applyProtection="1">
      <alignment horizontal="center" vertical="center"/>
    </xf>
    <xf numFmtId="0" fontId="10" fillId="0" borderId="28" xfId="2" applyFont="1" applyFill="1" applyBorder="1" applyAlignment="1">
      <alignment vertical="center" wrapText="1"/>
    </xf>
    <xf numFmtId="0" fontId="3" fillId="5" borderId="3" xfId="2" applyFont="1" applyFill="1" applyBorder="1" applyAlignment="1">
      <alignment vertical="center" wrapText="1"/>
    </xf>
    <xf numFmtId="2" fontId="3" fillId="0" borderId="4" xfId="3" applyNumberFormat="1" applyFont="1" applyFill="1" applyBorder="1" applyAlignment="1" applyProtection="1">
      <alignment horizontal="center" vertical="center"/>
    </xf>
    <xf numFmtId="1" fontId="3" fillId="0" borderId="3" xfId="4" applyNumberFormat="1" applyFont="1" applyFill="1" applyBorder="1" applyAlignment="1" applyProtection="1">
      <alignment vertical="center"/>
    </xf>
    <xf numFmtId="0" fontId="10" fillId="0" borderId="3" xfId="2" applyFont="1" applyFill="1" applyBorder="1" applyAlignment="1">
      <alignment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/>
    </xf>
    <xf numFmtId="10" fontId="35" fillId="0" borderId="3" xfId="4" applyNumberFormat="1" applyFont="1" applyFill="1" applyBorder="1" applyAlignment="1">
      <alignment horizontal="center" vertical="center"/>
    </xf>
    <xf numFmtId="2" fontId="3" fillId="0" borderId="15" xfId="3" applyNumberFormat="1" applyFont="1" applyFill="1" applyBorder="1" applyAlignment="1" applyProtection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14" fillId="6" borderId="15" xfId="4" applyNumberFormat="1" applyFont="1" applyFill="1" applyBorder="1" applyAlignment="1" applyProtection="1">
      <alignment horizontal="center" vertical="center"/>
    </xf>
    <xf numFmtId="167" fontId="3" fillId="0" borderId="3" xfId="3" quotePrefix="1" applyNumberFormat="1" applyFont="1" applyFill="1" applyBorder="1" applyAlignment="1">
      <alignment horizontal="center" vertical="center"/>
    </xf>
    <xf numFmtId="3" fontId="14" fillId="0" borderId="26" xfId="3" applyNumberFormat="1" applyFont="1" applyFill="1" applyBorder="1" applyAlignment="1" applyProtection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167" fontId="9" fillId="0" borderId="3" xfId="3" quotePrefix="1" applyNumberFormat="1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164" fontId="3" fillId="0" borderId="15" xfId="3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170" fontId="3" fillId="0" borderId="3" xfId="3" quotePrefix="1" applyNumberFormat="1" applyFont="1" applyFill="1" applyBorder="1" applyAlignment="1">
      <alignment horizontal="center" vertical="center"/>
    </xf>
    <xf numFmtId="0" fontId="3" fillId="0" borderId="11" xfId="4" applyNumberFormat="1" applyFont="1" applyFill="1" applyBorder="1" applyAlignment="1">
      <alignment horizontal="center" vertical="center"/>
    </xf>
    <xf numFmtId="10" fontId="3" fillId="0" borderId="11" xfId="4" applyNumberFormat="1" applyFont="1" applyFill="1" applyBorder="1" applyAlignment="1">
      <alignment horizontal="center" vertical="center"/>
    </xf>
    <xf numFmtId="10" fontId="9" fillId="0" borderId="11" xfId="4" applyNumberFormat="1" applyFont="1" applyFill="1" applyBorder="1" applyAlignment="1">
      <alignment horizontal="center" vertical="center"/>
    </xf>
    <xf numFmtId="167" fontId="3" fillId="0" borderId="3" xfId="2" applyNumberFormat="1" applyFont="1" applyFill="1" applyBorder="1" applyAlignment="1">
      <alignment horizontal="center" vertical="center"/>
    </xf>
    <xf numFmtId="10" fontId="3" fillId="0" borderId="3" xfId="4" applyNumberFormat="1" applyFont="1" applyFill="1" applyBorder="1" applyAlignment="1">
      <alignment horizontal="center" vertical="center"/>
    </xf>
    <xf numFmtId="17" fontId="13" fillId="6" borderId="12" xfId="2" applyNumberFormat="1" applyFont="1" applyFill="1" applyBorder="1" applyAlignment="1">
      <alignment horizontal="center" vertical="center"/>
    </xf>
    <xf numFmtId="164" fontId="3" fillId="0" borderId="19" xfId="3" applyFont="1" applyFill="1" applyBorder="1" applyAlignment="1" applyProtection="1">
      <alignment horizontal="center" vertical="center"/>
    </xf>
    <xf numFmtId="10" fontId="10" fillId="0" borderId="3" xfId="4" applyNumberFormat="1" applyFont="1" applyFill="1" applyBorder="1" applyAlignment="1">
      <alignment horizontal="center" vertical="center"/>
    </xf>
    <xf numFmtId="39" fontId="3" fillId="0" borderId="3" xfId="5" applyNumberFormat="1" applyFont="1" applyFill="1" applyBorder="1" applyAlignment="1" applyProtection="1">
      <alignment horizontal="right" vertical="center"/>
    </xf>
    <xf numFmtId="0" fontId="3" fillId="0" borderId="0" xfId="4" applyNumberFormat="1" applyFont="1" applyFill="1" applyBorder="1" applyAlignment="1">
      <alignment horizontal="center" vertical="center"/>
    </xf>
    <xf numFmtId="167" fontId="3" fillId="0" borderId="0" xfId="2" applyNumberFormat="1" applyFont="1" applyFill="1" applyBorder="1" applyAlignment="1">
      <alignment horizontal="center" vertical="center"/>
    </xf>
    <xf numFmtId="39" fontId="3" fillId="0" borderId="4" xfId="5" applyNumberFormat="1" applyFont="1" applyFill="1" applyBorder="1" applyAlignment="1" applyProtection="1">
      <alignment horizontal="right" vertical="center"/>
    </xf>
    <xf numFmtId="0" fontId="30" fillId="0" borderId="11" xfId="4" applyNumberFormat="1" applyFont="1" applyFill="1" applyBorder="1" applyAlignment="1" applyProtection="1">
      <alignment horizontal="center" vertical="center"/>
    </xf>
    <xf numFmtId="1" fontId="30" fillId="0" borderId="3" xfId="4" applyNumberFormat="1" applyFont="1" applyFill="1" applyBorder="1" applyAlignment="1" applyProtection="1">
      <alignment horizontal="center" vertical="center"/>
    </xf>
    <xf numFmtId="1" fontId="30" fillId="6" borderId="3" xfId="4" applyNumberFormat="1" applyFont="1" applyFill="1" applyBorder="1" applyAlignment="1" applyProtection="1">
      <alignment horizontal="center" vertical="center"/>
    </xf>
    <xf numFmtId="3" fontId="30" fillId="0" borderId="3" xfId="3" applyNumberFormat="1" applyFont="1" applyFill="1" applyBorder="1" applyAlignment="1" applyProtection="1">
      <alignment horizontal="center" vertical="center"/>
    </xf>
    <xf numFmtId="3" fontId="30" fillId="0" borderId="26" xfId="3" applyNumberFormat="1" applyFont="1" applyFill="1" applyBorder="1" applyAlignment="1" applyProtection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0" fillId="0" borderId="3" xfId="4" applyNumberFormat="1" applyFont="1" applyFill="1" applyBorder="1" applyAlignment="1" applyProtection="1">
      <alignment horizontal="center" vertical="center"/>
    </xf>
    <xf numFmtId="3" fontId="30" fillId="0" borderId="4" xfId="3" applyNumberFormat="1" applyFont="1" applyFill="1" applyBorder="1" applyAlignment="1" applyProtection="1">
      <alignment horizontal="center" vertical="center"/>
    </xf>
    <xf numFmtId="166" fontId="30" fillId="0" borderId="3" xfId="2" quotePrefix="1" applyNumberFormat="1" applyFont="1" applyFill="1" applyBorder="1" applyAlignment="1">
      <alignment horizontal="center" vertical="center"/>
    </xf>
    <xf numFmtId="0" fontId="30" fillId="0" borderId="15" xfId="4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/>
    </xf>
    <xf numFmtId="1" fontId="30" fillId="6" borderId="15" xfId="4" applyNumberFormat="1" applyFont="1" applyFill="1" applyBorder="1" applyAlignment="1" applyProtection="1">
      <alignment horizontal="center" vertical="center"/>
    </xf>
    <xf numFmtId="3" fontId="30" fillId="0" borderId="15" xfId="3" applyNumberFormat="1" applyFont="1" applyFill="1" applyBorder="1" applyAlignment="1" applyProtection="1">
      <alignment horizontal="center" vertical="center"/>
    </xf>
    <xf numFmtId="1" fontId="30" fillId="0" borderId="17" xfId="4" applyNumberFormat="1" applyFont="1" applyFill="1" applyBorder="1" applyAlignment="1" applyProtection="1">
      <alignment horizontal="center" vertical="center"/>
    </xf>
    <xf numFmtId="3" fontId="30" fillId="0" borderId="13" xfId="3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 wrapText="1"/>
    </xf>
    <xf numFmtId="1" fontId="30" fillId="6" borderId="15" xfId="4" applyNumberFormat="1" applyFont="1" applyFill="1" applyBorder="1" applyAlignment="1" applyProtection="1">
      <alignment horizontal="center" vertical="center" wrapText="1"/>
    </xf>
    <xf numFmtId="3" fontId="30" fillId="0" borderId="15" xfId="3" applyNumberFormat="1" applyFont="1" applyFill="1" applyBorder="1" applyAlignment="1" applyProtection="1">
      <alignment horizontal="center" vertical="center" wrapText="1"/>
    </xf>
    <xf numFmtId="3" fontId="30" fillId="0" borderId="13" xfId="3" applyNumberFormat="1" applyFont="1" applyFill="1" applyBorder="1" applyAlignment="1" applyProtection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0" fontId="30" fillId="0" borderId="15" xfId="2" applyFont="1" applyFill="1" applyBorder="1" applyAlignment="1">
      <alignment horizontal="center" vertical="center" wrapText="1"/>
    </xf>
    <xf numFmtId="0" fontId="30" fillId="6" borderId="15" xfId="2" applyFont="1" applyFill="1" applyBorder="1" applyAlignment="1">
      <alignment horizontal="center" vertical="center" wrapText="1"/>
    </xf>
    <xf numFmtId="3" fontId="30" fillId="0" borderId="15" xfId="4" applyNumberFormat="1" applyFont="1" applyFill="1" applyBorder="1" applyAlignment="1" applyProtection="1">
      <alignment horizontal="center" vertical="center"/>
    </xf>
    <xf numFmtId="3" fontId="37" fillId="0" borderId="15" xfId="4" applyNumberFormat="1" applyFont="1" applyFill="1" applyBorder="1" applyAlignment="1" applyProtection="1">
      <alignment horizontal="center" vertical="center"/>
    </xf>
    <xf numFmtId="166" fontId="30" fillId="0" borderId="3" xfId="2" applyNumberFormat="1" applyFont="1" applyFill="1" applyBorder="1" applyAlignment="1">
      <alignment horizontal="center" vertical="center"/>
    </xf>
    <xf numFmtId="0" fontId="30" fillId="0" borderId="3" xfId="2" applyFont="1" applyFill="1" applyBorder="1" applyAlignment="1">
      <alignment horizontal="center" vertical="center"/>
    </xf>
    <xf numFmtId="38" fontId="30" fillId="0" borderId="3" xfId="3" applyNumberFormat="1" applyFont="1" applyFill="1" applyBorder="1" applyAlignment="1" applyProtection="1">
      <alignment horizontal="center" vertical="center"/>
    </xf>
    <xf numFmtId="3" fontId="30" fillId="0" borderId="13" xfId="4" applyNumberFormat="1" applyFont="1" applyFill="1" applyBorder="1" applyAlignment="1" applyProtection="1">
      <alignment horizontal="center" vertical="center"/>
    </xf>
    <xf numFmtId="0" fontId="30" fillId="6" borderId="15" xfId="4" applyNumberFormat="1" applyFont="1" applyFill="1" applyBorder="1" applyAlignment="1" applyProtection="1">
      <alignment horizontal="center" vertical="center"/>
    </xf>
    <xf numFmtId="0" fontId="30" fillId="0" borderId="3" xfId="2" applyNumberFormat="1" applyFont="1" applyFill="1" applyBorder="1" applyAlignment="1">
      <alignment horizontal="center" vertical="center"/>
    </xf>
    <xf numFmtId="0" fontId="30" fillId="6" borderId="3" xfId="2" applyNumberFormat="1" applyFont="1" applyFill="1" applyBorder="1" applyAlignment="1">
      <alignment horizontal="center" vertical="center"/>
    </xf>
    <xf numFmtId="3" fontId="30" fillId="0" borderId="3" xfId="4" applyNumberFormat="1" applyFont="1" applyFill="1" applyBorder="1" applyAlignment="1" applyProtection="1">
      <alignment horizontal="center" vertical="center"/>
    </xf>
    <xf numFmtId="1" fontId="30" fillId="0" borderId="3" xfId="2" applyNumberFormat="1" applyFont="1" applyFill="1" applyBorder="1" applyAlignment="1">
      <alignment horizontal="center" vertical="center"/>
    </xf>
    <xf numFmtId="1" fontId="30" fillId="6" borderId="3" xfId="2" applyNumberFormat="1" applyFont="1" applyFill="1" applyBorder="1" applyAlignment="1">
      <alignment horizontal="center" vertical="center"/>
    </xf>
    <xf numFmtId="38" fontId="30" fillId="0" borderId="3" xfId="2" applyNumberFormat="1" applyFont="1" applyFill="1" applyBorder="1" applyAlignment="1">
      <alignment horizontal="center" vertical="center"/>
    </xf>
    <xf numFmtId="38" fontId="30" fillId="0" borderId="4" xfId="2" applyNumberFormat="1" applyFont="1" applyBorder="1" applyAlignment="1">
      <alignment horizontal="center" vertical="center"/>
    </xf>
    <xf numFmtId="3" fontId="3" fillId="3" borderId="0" xfId="2" applyNumberFormat="1" applyFont="1" applyFill="1" applyAlignment="1">
      <alignment vertical="center"/>
    </xf>
    <xf numFmtId="0" fontId="29" fillId="0" borderId="2" xfId="6" applyFont="1" applyFill="1" applyBorder="1" applyAlignment="1">
      <alignment vertical="center" wrapText="1"/>
    </xf>
    <xf numFmtId="10" fontId="10" fillId="0" borderId="11" xfId="4" applyNumberFormat="1" applyFont="1" applyFill="1" applyBorder="1" applyAlignment="1">
      <alignment horizontal="center" vertical="center"/>
    </xf>
    <xf numFmtId="39" fontId="3" fillId="0" borderId="15" xfId="5" applyNumberFormat="1" applyFont="1" applyFill="1" applyBorder="1" applyAlignment="1" applyProtection="1">
      <alignment horizontal="right" vertical="center"/>
    </xf>
    <xf numFmtId="167" fontId="10" fillId="0" borderId="3" xfId="3" quotePrefix="1" applyNumberFormat="1" applyFont="1" applyFill="1" applyBorder="1" applyAlignment="1">
      <alignment horizontal="center" vertical="center"/>
    </xf>
    <xf numFmtId="166" fontId="37" fillId="0" borderId="3" xfId="2" quotePrefix="1" applyNumberFormat="1" applyFont="1" applyFill="1" applyBorder="1" applyAlignment="1">
      <alignment horizontal="center" vertical="center"/>
    </xf>
    <xf numFmtId="164" fontId="3" fillId="0" borderId="4" xfId="3" applyFont="1" applyFill="1" applyBorder="1" applyAlignment="1" applyProtection="1">
      <alignment horizontal="right" vertical="center"/>
    </xf>
    <xf numFmtId="2" fontId="3" fillId="0" borderId="13" xfId="3" applyNumberFormat="1" applyFont="1" applyFill="1" applyBorder="1" applyAlignment="1" applyProtection="1">
      <alignment horizontal="right" vertical="center"/>
    </xf>
    <xf numFmtId="166" fontId="30" fillId="0" borderId="3" xfId="3" applyNumberFormat="1" applyFont="1" applyFill="1" applyBorder="1" applyAlignment="1" applyProtection="1">
      <alignment horizontal="center" vertical="center"/>
    </xf>
    <xf numFmtId="166" fontId="30" fillId="0" borderId="13" xfId="4" applyNumberFormat="1" applyFont="1" applyFill="1" applyBorder="1" applyAlignment="1" applyProtection="1">
      <alignment horizontal="center" vertical="center"/>
    </xf>
    <xf numFmtId="3" fontId="38" fillId="0" borderId="3" xfId="4" applyNumberFormat="1" applyFont="1" applyFill="1" applyBorder="1" applyAlignment="1" applyProtection="1">
      <alignment horizontal="center" vertical="center"/>
    </xf>
    <xf numFmtId="166" fontId="39" fillId="0" borderId="3" xfId="3" applyNumberFormat="1" applyFont="1" applyFill="1" applyBorder="1" applyAlignment="1" applyProtection="1">
      <alignment horizontal="center" vertical="center"/>
    </xf>
    <xf numFmtId="0" fontId="29" fillId="3" borderId="3" xfId="6" applyFont="1" applyFill="1" applyBorder="1" applyAlignment="1">
      <alignment vertical="center" wrapText="1"/>
    </xf>
    <xf numFmtId="0" fontId="29" fillId="3" borderId="16" xfId="2" applyFont="1" applyFill="1" applyBorder="1" applyAlignment="1">
      <alignment horizontal="left" vertical="center" wrapText="1"/>
    </xf>
    <xf numFmtId="10" fontId="34" fillId="0" borderId="3" xfId="4" applyNumberFormat="1" applyFont="1" applyFill="1" applyBorder="1" applyAlignment="1">
      <alignment horizontal="center" vertical="center"/>
    </xf>
    <xf numFmtId="0" fontId="29" fillId="0" borderId="17" xfId="2" applyFont="1" applyFill="1" applyBorder="1" applyAlignment="1">
      <alignment horizontal="left" vertical="center" wrapText="1"/>
    </xf>
    <xf numFmtId="0" fontId="10" fillId="5" borderId="3" xfId="2" applyFont="1" applyFill="1" applyBorder="1" applyAlignment="1">
      <alignment vertical="center" wrapText="1"/>
    </xf>
    <xf numFmtId="0" fontId="3" fillId="0" borderId="4" xfId="2" applyFont="1" applyBorder="1" applyAlignment="1">
      <alignment horizontal="center" vertical="center"/>
    </xf>
    <xf numFmtId="3" fontId="3" fillId="3" borderId="11" xfId="3" applyNumberFormat="1" applyFont="1" applyFill="1" applyBorder="1" applyAlignment="1" applyProtection="1">
      <alignment horizontal="center" vertical="center"/>
    </xf>
    <xf numFmtId="166" fontId="3" fillId="0" borderId="3" xfId="2" quotePrefix="1" applyNumberFormat="1" applyFont="1" applyFill="1" applyBorder="1" applyAlignment="1">
      <alignment vertical="center"/>
    </xf>
    <xf numFmtId="166" fontId="37" fillId="0" borderId="15" xfId="4" quotePrefix="1" applyNumberFormat="1" applyFont="1" applyFill="1" applyBorder="1" applyAlignment="1" applyProtection="1">
      <alignment horizontal="center" vertical="center"/>
    </xf>
    <xf numFmtId="166" fontId="40" fillId="0" borderId="3" xfId="2" quotePrefix="1" applyNumberFormat="1" applyFont="1" applyFill="1" applyBorder="1" applyAlignment="1">
      <alignment horizontal="center" vertical="center"/>
    </xf>
    <xf numFmtId="166" fontId="40" fillId="0" borderId="15" xfId="4" quotePrefix="1" applyNumberFormat="1" applyFont="1" applyFill="1" applyBorder="1" applyAlignment="1" applyProtection="1">
      <alignment horizontal="center" vertical="center"/>
    </xf>
    <xf numFmtId="166" fontId="39" fillId="0" borderId="3" xfId="2" quotePrefix="1" applyNumberFormat="1" applyFont="1" applyFill="1" applyBorder="1" applyAlignment="1">
      <alignment horizontal="center" vertical="center"/>
    </xf>
    <xf numFmtId="166" fontId="39" fillId="0" borderId="3" xfId="2" applyNumberFormat="1" applyFont="1" applyFill="1" applyBorder="1" applyAlignment="1">
      <alignment horizontal="center" vertical="center"/>
    </xf>
    <xf numFmtId="166" fontId="39" fillId="0" borderId="13" xfId="4" applyNumberFormat="1" applyFont="1" applyFill="1" applyBorder="1" applyAlignment="1" applyProtection="1">
      <alignment horizontal="center" vertical="center"/>
    </xf>
    <xf numFmtId="10" fontId="41" fillId="0" borderId="3" xfId="4" applyNumberFormat="1" applyFont="1" applyFill="1" applyBorder="1" applyAlignment="1">
      <alignment horizontal="center" vertical="center"/>
    </xf>
    <xf numFmtId="10" fontId="33" fillId="0" borderId="3" xfId="4" applyNumberFormat="1" applyFont="1" applyFill="1" applyBorder="1" applyAlignment="1">
      <alignment horizontal="center" vertical="center"/>
    </xf>
    <xf numFmtId="0" fontId="33" fillId="0" borderId="3" xfId="2" applyFont="1" applyFill="1" applyBorder="1" applyAlignment="1">
      <alignment horizontal="left" vertical="center" wrapText="1"/>
    </xf>
    <xf numFmtId="0" fontId="13" fillId="0" borderId="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24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" fontId="3" fillId="0" borderId="24" xfId="4" applyNumberFormat="1" applyFont="1" applyFill="1" applyBorder="1" applyAlignment="1" applyProtection="1">
      <alignment horizontal="right" vertical="center"/>
    </xf>
    <xf numFmtId="1" fontId="3" fillId="0" borderId="22" xfId="4" applyNumberFormat="1" applyFont="1" applyFill="1" applyBorder="1" applyAlignment="1" applyProtection="1">
      <alignment horizontal="right" vertical="center"/>
    </xf>
    <xf numFmtId="0" fontId="10" fillId="0" borderId="12" xfId="2" applyFont="1" applyFill="1" applyBorder="1" applyAlignment="1">
      <alignment horizontal="left" vertical="center" wrapText="1"/>
    </xf>
    <xf numFmtId="0" fontId="10" fillId="0" borderId="25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0" borderId="6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right" vertical="center"/>
    </xf>
    <xf numFmtId="0" fontId="7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0" fontId="11" fillId="0" borderId="10" xfId="2" applyFont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13" fillId="0" borderId="18" xfId="2" applyFont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10" fillId="5" borderId="4" xfId="2" applyFont="1" applyFill="1" applyBorder="1" applyAlignment="1">
      <alignment horizontal="left" vertical="center" wrapText="1"/>
    </xf>
    <xf numFmtId="0" fontId="10" fillId="5" borderId="5" xfId="2" applyFont="1" applyFill="1" applyBorder="1" applyAlignment="1">
      <alignment horizontal="left" vertical="center" wrapText="1"/>
    </xf>
    <xf numFmtId="0" fontId="10" fillId="5" borderId="11" xfId="2" applyFont="1" applyFill="1" applyBorder="1" applyAlignment="1">
      <alignment horizontal="left" vertical="center" wrapText="1"/>
    </xf>
    <xf numFmtId="0" fontId="13" fillId="0" borderId="0" xfId="2" applyFont="1" applyBorder="1" applyAlignment="1">
      <alignment horizontal="center" vertical="center"/>
    </xf>
    <xf numFmtId="3" fontId="3" fillId="0" borderId="3" xfId="3" applyNumberFormat="1" applyFont="1" applyFill="1" applyBorder="1" applyAlignment="1" applyProtection="1">
      <alignment horizontal="right" vertical="center"/>
    </xf>
    <xf numFmtId="0" fontId="36" fillId="0" borderId="0" xfId="2" applyFont="1" applyFill="1" applyBorder="1" applyAlignment="1">
      <alignment horizontal="left" vertical="center" wrapText="1"/>
    </xf>
    <xf numFmtId="0" fontId="4" fillId="0" borderId="3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19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0" fillId="0" borderId="3" xfId="2" applyFont="1" applyFill="1" applyBorder="1" applyAlignment="1">
      <alignment horizontal="left" vertical="center" wrapText="1"/>
    </xf>
    <xf numFmtId="0" fontId="13" fillId="0" borderId="20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top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0" fontId="10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35" fillId="0" borderId="12" xfId="2" applyFont="1" applyFill="1" applyBorder="1" applyAlignment="1">
      <alignment horizontal="left" vertical="center" wrapText="1"/>
    </xf>
    <xf numFmtId="0" fontId="35" fillId="0" borderId="25" xfId="2" applyFont="1" applyFill="1" applyBorder="1" applyAlignment="1">
      <alignment horizontal="left" vertical="center" wrapText="1"/>
    </xf>
    <xf numFmtId="0" fontId="35" fillId="0" borderId="21" xfId="2" applyFont="1" applyFill="1" applyBorder="1" applyAlignment="1">
      <alignment horizontal="left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33" fillId="0" borderId="12" xfId="2" applyFont="1" applyFill="1" applyBorder="1" applyAlignment="1">
      <alignment horizontal="left" vertical="center" wrapText="1"/>
    </xf>
    <xf numFmtId="0" fontId="33" fillId="0" borderId="25" xfId="2" applyFont="1" applyFill="1" applyBorder="1" applyAlignment="1">
      <alignment horizontal="left" vertical="center" wrapText="1"/>
    </xf>
    <xf numFmtId="0" fontId="33" fillId="0" borderId="21" xfId="2" applyFont="1" applyFill="1" applyBorder="1" applyAlignment="1">
      <alignment horizontal="left" vertical="center" wrapText="1"/>
    </xf>
    <xf numFmtId="0" fontId="33" fillId="5" borderId="4" xfId="2" applyFont="1" applyFill="1" applyBorder="1" applyAlignment="1">
      <alignment horizontal="left" vertical="center" wrapText="1"/>
    </xf>
    <xf numFmtId="0" fontId="33" fillId="5" borderId="5" xfId="2" applyFont="1" applyFill="1" applyBorder="1" applyAlignment="1">
      <alignment horizontal="left" vertical="center" wrapText="1"/>
    </xf>
    <xf numFmtId="0" fontId="33" fillId="5" borderId="11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/>
    </xf>
    <xf numFmtId="0" fontId="3" fillId="5" borderId="4" xfId="2" applyFont="1" applyFill="1" applyBorder="1" applyAlignment="1">
      <alignment horizontal="left" vertical="center" wrapText="1"/>
    </xf>
    <xf numFmtId="0" fontId="3" fillId="5" borderId="5" xfId="2" applyFont="1" applyFill="1" applyBorder="1" applyAlignment="1">
      <alignment horizontal="left" vertical="center" wrapText="1"/>
    </xf>
    <xf numFmtId="0" fontId="3" fillId="5" borderId="11" xfId="2" applyFont="1" applyFill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0" fontId="10" fillId="0" borderId="27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1" fontId="31" fillId="0" borderId="0" xfId="2" applyNumberFormat="1" applyFont="1" applyBorder="1" applyAlignment="1">
      <alignment horizontal="left" vertical="center" wrapText="1"/>
    </xf>
    <xf numFmtId="0" fontId="3" fillId="0" borderId="3" xfId="2" applyFont="1" applyFill="1" applyBorder="1" applyAlignment="1">
      <alignment horizontal="left" vertical="center" wrapText="1"/>
    </xf>
    <xf numFmtId="0" fontId="3" fillId="0" borderId="32" xfId="2" applyFont="1" applyFill="1" applyBorder="1" applyAlignment="1">
      <alignment horizontal="left" vertical="center" wrapText="1"/>
    </xf>
    <xf numFmtId="0" fontId="3" fillId="0" borderId="5" xfId="2" applyFont="1" applyFill="1" applyBorder="1" applyAlignment="1">
      <alignment horizontal="left" vertical="center" wrapText="1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</cellXfs>
  <cellStyles count="10">
    <cellStyle name="Comma 2" xfId="3"/>
    <cellStyle name="Comma 3" xfId="8"/>
    <cellStyle name="Comma_Fuel Price Increase Proposal 2010" xfId="5"/>
    <cellStyle name="Currency" xfId="1" builtinId="4"/>
    <cellStyle name="Currency 2" xfId="7"/>
    <cellStyle name="Currency 3" xfId="9"/>
    <cellStyle name="Normal" xfId="0" builtinId="0"/>
    <cellStyle name="Normal 2" xfId="6"/>
    <cellStyle name="Normal_Fuel Price Increase Proposal 2010" xfId="2"/>
    <cellStyle name="Percent 2" xfId="4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25</xdr:row>
      <xdr:rowOff>15874</xdr:rowOff>
    </xdr:from>
    <xdr:to>
      <xdr:col>10</xdr:col>
      <xdr:colOff>15875</xdr:colOff>
      <xdr:row>26</xdr:row>
      <xdr:rowOff>15875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4684375" y="7365999"/>
          <a:ext cx="952500" cy="44450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444500</xdr:colOff>
      <xdr:row>69</xdr:row>
      <xdr:rowOff>444500</xdr:rowOff>
    </xdr:from>
    <xdr:to>
      <xdr:col>10</xdr:col>
      <xdr:colOff>3175</xdr:colOff>
      <xdr:row>71</xdr:row>
      <xdr:rowOff>15875</xdr:rowOff>
    </xdr:to>
    <xdr:sp macro="" textlink="">
      <xdr:nvSpPr>
        <xdr:cNvPr id="20" name="Oval 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4668500" y="20097750"/>
          <a:ext cx="955675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428625</xdr:colOff>
      <xdr:row>48</xdr:row>
      <xdr:rowOff>1</xdr:rowOff>
    </xdr:from>
    <xdr:to>
      <xdr:col>9</xdr:col>
      <xdr:colOff>1381125</xdr:colOff>
      <xdr:row>48</xdr:row>
      <xdr:rowOff>444501</xdr:rowOff>
    </xdr:to>
    <xdr:sp macro="" textlink="">
      <xdr:nvSpPr>
        <xdr:cNvPr id="21" name="Oval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4652625" y="13414376"/>
          <a:ext cx="952500" cy="4445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444499</xdr:colOff>
      <xdr:row>88</xdr:row>
      <xdr:rowOff>3174</xdr:rowOff>
    </xdr:from>
    <xdr:to>
      <xdr:col>10</xdr:col>
      <xdr:colOff>3174</xdr:colOff>
      <xdr:row>89</xdr:row>
      <xdr:rowOff>15874</xdr:rowOff>
    </xdr:to>
    <xdr:sp macro="" textlink="">
      <xdr:nvSpPr>
        <xdr:cNvPr id="31" name="Oval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 flipH="1">
          <a:off x="14668499" y="25196799"/>
          <a:ext cx="955675" cy="4730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31751</xdr:colOff>
      <xdr:row>14</xdr:row>
      <xdr:rowOff>0</xdr:rowOff>
    </xdr:from>
    <xdr:to>
      <xdr:col>10</xdr:col>
      <xdr:colOff>19051</xdr:colOff>
      <xdr:row>15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4525626" y="5175250"/>
          <a:ext cx="1225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636750" y="4222749"/>
          <a:ext cx="92075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366874" y="15668625"/>
          <a:ext cx="1225551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8750"/>
          <a:ext cx="1206499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899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34</xdr:row>
      <xdr:rowOff>508000</xdr:rowOff>
    </xdr:from>
    <xdr:to>
      <xdr:col>10</xdr:col>
      <xdr:colOff>0</xdr:colOff>
      <xdr:row>36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4700250" y="9540875"/>
          <a:ext cx="762000" cy="5397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555625</xdr:colOff>
      <xdr:row>19</xdr:row>
      <xdr:rowOff>0</xdr:rowOff>
    </xdr:from>
    <xdr:to>
      <xdr:col>10</xdr:col>
      <xdr:colOff>28575</xdr:colOff>
      <xdr:row>20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14589125" y="5143500"/>
          <a:ext cx="901700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9</xdr:col>
      <xdr:colOff>1603375</xdr:colOff>
      <xdr:row>22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5700375" y="4667250"/>
          <a:ext cx="1000125" cy="466724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34</xdr:row>
      <xdr:rowOff>0</xdr:rowOff>
    </xdr:from>
    <xdr:to>
      <xdr:col>9</xdr:col>
      <xdr:colOff>1377951</xdr:colOff>
      <xdr:row>34</xdr:row>
      <xdr:rowOff>438150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15319376" y="10541000"/>
          <a:ext cx="1155700" cy="4381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587375</xdr:colOff>
      <xdr:row>58</xdr:row>
      <xdr:rowOff>31750</xdr:rowOff>
    </xdr:from>
    <xdr:to>
      <xdr:col>10</xdr:col>
      <xdr:colOff>44450</xdr:colOff>
      <xdr:row>59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5684500" y="11890375"/>
          <a:ext cx="107632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539749</xdr:colOff>
      <xdr:row>84</xdr:row>
      <xdr:rowOff>34925</xdr:rowOff>
    </xdr:from>
    <xdr:to>
      <xdr:col>10</xdr:col>
      <xdr:colOff>31748</xdr:colOff>
      <xdr:row>85</xdr:row>
      <xdr:rowOff>15875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 flipH="1">
          <a:off x="15636874" y="18037175"/>
          <a:ext cx="1111249" cy="4889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16</xdr:row>
      <xdr:rowOff>15875</xdr:rowOff>
    </xdr:from>
    <xdr:to>
      <xdr:col>9</xdr:col>
      <xdr:colOff>1222375</xdr:colOff>
      <xdr:row>16</xdr:row>
      <xdr:rowOff>460374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14493875" y="4016375"/>
          <a:ext cx="889000" cy="444499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21</xdr:row>
      <xdr:rowOff>15874</xdr:rowOff>
    </xdr:from>
    <xdr:to>
      <xdr:col>10</xdr:col>
      <xdr:colOff>47625</xdr:colOff>
      <xdr:row>22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4890750" y="5349874"/>
          <a:ext cx="825500" cy="4127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603250</xdr:colOff>
      <xdr:row>47</xdr:row>
      <xdr:rowOff>428625</xdr:rowOff>
    </xdr:from>
    <xdr:to>
      <xdr:col>10</xdr:col>
      <xdr:colOff>3175</xdr:colOff>
      <xdr:row>49</xdr:row>
      <xdr:rowOff>15875</xdr:rowOff>
    </xdr:to>
    <xdr:sp macro="" textlink="">
      <xdr:nvSpPr>
        <xdr:cNvPr id="6" name="Oval 1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4827250" y="10080625"/>
          <a:ext cx="844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35</xdr:row>
      <xdr:rowOff>0</xdr:rowOff>
    </xdr:from>
    <xdr:to>
      <xdr:col>9</xdr:col>
      <xdr:colOff>1428750</xdr:colOff>
      <xdr:row>36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14239875" y="15049500"/>
          <a:ext cx="141287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62</xdr:row>
      <xdr:rowOff>3174</xdr:rowOff>
    </xdr:from>
    <xdr:to>
      <xdr:col>10</xdr:col>
      <xdr:colOff>3175</xdr:colOff>
      <xdr:row>62</xdr:row>
      <xdr:rowOff>412749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93"/>
  <sheetViews>
    <sheetView tabSelected="1" topLeftCell="A4" zoomScale="60" zoomScaleNormal="60" workbookViewId="0">
      <selection activeCell="C13" sqref="C13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28515625" customWidth="1"/>
    <col min="10" max="10" width="21" customWidth="1"/>
    <col min="11" max="11" width="18.5703125" customWidth="1"/>
    <col min="12" max="12" width="24" customWidth="1"/>
    <col min="13" max="13" width="24.42578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1</v>
      </c>
      <c r="B3" s="390"/>
      <c r="C3" s="390"/>
      <c r="D3" s="390"/>
      <c r="E3" s="391" t="s">
        <v>144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5000</v>
      </c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84" t="s">
        <v>5</v>
      </c>
      <c r="B7" s="365" t="s">
        <v>6</v>
      </c>
      <c r="C7" s="365" t="s">
        <v>7</v>
      </c>
      <c r="D7" s="371" t="s">
        <v>8</v>
      </c>
      <c r="E7" s="371"/>
      <c r="F7" s="371"/>
      <c r="G7" s="24" t="s">
        <v>9</v>
      </c>
      <c r="H7" s="24" t="s">
        <v>10</v>
      </c>
      <c r="I7" s="25" t="s">
        <v>11</v>
      </c>
      <c r="J7" s="26" t="s">
        <v>12</v>
      </c>
      <c r="K7" s="370" t="s">
        <v>114</v>
      </c>
      <c r="L7" s="373"/>
      <c r="M7" s="373"/>
    </row>
    <row r="8" spans="1:13" ht="33" customHeight="1">
      <c r="A8" s="385"/>
      <c r="B8" s="366"/>
      <c r="C8" s="366"/>
      <c r="D8" s="220" t="s">
        <v>126</v>
      </c>
      <c r="E8" s="139" t="s">
        <v>130</v>
      </c>
      <c r="F8" s="227" t="s">
        <v>142</v>
      </c>
      <c r="G8" s="24" t="s">
        <v>14</v>
      </c>
      <c r="H8" s="24" t="s">
        <v>15</v>
      </c>
      <c r="I8" s="24" t="s">
        <v>15</v>
      </c>
      <c r="J8" s="26" t="s">
        <v>16</v>
      </c>
      <c r="K8" s="371"/>
      <c r="L8" s="373"/>
      <c r="M8" s="373"/>
    </row>
    <row r="9" spans="1:13" ht="34.5" customHeight="1">
      <c r="A9" s="28">
        <v>1</v>
      </c>
      <c r="B9" s="178" t="s">
        <v>18</v>
      </c>
      <c r="C9" s="136" t="s">
        <v>19</v>
      </c>
      <c r="D9" s="329">
        <v>133</v>
      </c>
      <c r="E9" s="329">
        <v>133</v>
      </c>
      <c r="F9" s="330">
        <v>133</v>
      </c>
      <c r="G9" s="341">
        <f t="shared" ref="G9:G20" si="0">F9-E9</f>
        <v>0</v>
      </c>
      <c r="H9" s="303">
        <v>800</v>
      </c>
      <c r="I9" s="303">
        <v>800</v>
      </c>
      <c r="J9" s="303">
        <f>I9*F9</f>
        <v>106400</v>
      </c>
      <c r="K9" s="325" t="s">
        <v>20</v>
      </c>
      <c r="L9" s="404"/>
      <c r="M9" s="405"/>
    </row>
    <row r="10" spans="1:13" ht="30.75" customHeight="1">
      <c r="A10" s="33">
        <v>2</v>
      </c>
      <c r="B10" s="161" t="s">
        <v>21</v>
      </c>
      <c r="C10" s="136" t="s">
        <v>19</v>
      </c>
      <c r="D10" s="329">
        <v>137</v>
      </c>
      <c r="E10" s="329">
        <v>136</v>
      </c>
      <c r="F10" s="330">
        <v>136</v>
      </c>
      <c r="G10" s="341">
        <f t="shared" si="0"/>
        <v>0</v>
      </c>
      <c r="H10" s="303">
        <v>600</v>
      </c>
      <c r="I10" s="303">
        <v>500</v>
      </c>
      <c r="J10" s="303">
        <f t="shared" ref="J10:J17" si="1">I10*F10</f>
        <v>68000</v>
      </c>
      <c r="K10" s="325" t="s">
        <v>22</v>
      </c>
      <c r="L10" s="383"/>
      <c r="M10" s="382"/>
    </row>
    <row r="11" spans="1:13" ht="34.5" customHeight="1">
      <c r="A11" s="36">
        <v>3</v>
      </c>
      <c r="B11" s="161" t="s">
        <v>23</v>
      </c>
      <c r="C11" s="136" t="s">
        <v>19</v>
      </c>
      <c r="D11" s="301">
        <v>140</v>
      </c>
      <c r="E11" s="301">
        <v>140</v>
      </c>
      <c r="F11" s="302">
        <v>140</v>
      </c>
      <c r="G11" s="341">
        <f t="shared" si="0"/>
        <v>0</v>
      </c>
      <c r="H11" s="303">
        <v>1000</v>
      </c>
      <c r="I11" s="303">
        <v>600</v>
      </c>
      <c r="J11" s="303">
        <f t="shared" si="1"/>
        <v>84000</v>
      </c>
      <c r="K11" s="325" t="s">
        <v>20</v>
      </c>
      <c r="L11" s="392" t="s">
        <v>123</v>
      </c>
      <c r="M11" s="393"/>
    </row>
    <row r="12" spans="1:13" ht="34.5" customHeight="1">
      <c r="A12" s="28">
        <v>4</v>
      </c>
      <c r="B12" s="161" t="s">
        <v>24</v>
      </c>
      <c r="C12" s="136" t="s">
        <v>19</v>
      </c>
      <c r="D12" s="301">
        <v>136</v>
      </c>
      <c r="E12" s="301">
        <v>133</v>
      </c>
      <c r="F12" s="302">
        <v>133</v>
      </c>
      <c r="G12" s="341">
        <f t="shared" si="0"/>
        <v>0</v>
      </c>
      <c r="H12" s="303">
        <v>1000</v>
      </c>
      <c r="I12" s="303">
        <v>1000</v>
      </c>
      <c r="J12" s="303">
        <f t="shared" si="1"/>
        <v>133000</v>
      </c>
      <c r="K12" s="305" t="s">
        <v>22</v>
      </c>
      <c r="L12" s="383"/>
      <c r="M12" s="382"/>
    </row>
    <row r="13" spans="1:13" ht="34.5" customHeight="1">
      <c r="A13" s="28">
        <v>5</v>
      </c>
      <c r="B13" s="161" t="s">
        <v>25</v>
      </c>
      <c r="C13" s="136" t="s">
        <v>19</v>
      </c>
      <c r="D13" s="301">
        <v>136</v>
      </c>
      <c r="E13" s="301">
        <v>135</v>
      </c>
      <c r="F13" s="302">
        <v>137</v>
      </c>
      <c r="G13" s="359">
        <f t="shared" si="0"/>
        <v>2</v>
      </c>
      <c r="H13" s="303">
        <v>800</v>
      </c>
      <c r="I13" s="303">
        <v>300</v>
      </c>
      <c r="J13" s="303">
        <f t="shared" si="1"/>
        <v>41100</v>
      </c>
      <c r="K13" s="325" t="s">
        <v>20</v>
      </c>
      <c r="L13" s="383" t="s">
        <v>145</v>
      </c>
      <c r="M13" s="382"/>
    </row>
    <row r="14" spans="1:13" ht="34.5" customHeight="1">
      <c r="A14" s="28">
        <v>6</v>
      </c>
      <c r="B14" s="161" t="s">
        <v>26</v>
      </c>
      <c r="C14" s="136" t="s">
        <v>19</v>
      </c>
      <c r="D14" s="301">
        <v>136</v>
      </c>
      <c r="E14" s="301">
        <v>136</v>
      </c>
      <c r="F14" s="302">
        <v>136</v>
      </c>
      <c r="G14" s="341">
        <f t="shared" si="0"/>
        <v>0</v>
      </c>
      <c r="H14" s="303">
        <v>1000</v>
      </c>
      <c r="I14" s="303">
        <v>900</v>
      </c>
      <c r="J14" s="303">
        <f>I14*F14</f>
        <v>122400</v>
      </c>
      <c r="K14" s="325" t="s">
        <v>20</v>
      </c>
      <c r="L14" s="383"/>
      <c r="M14" s="382"/>
    </row>
    <row r="15" spans="1:13" ht="34.5" customHeight="1">
      <c r="A15" s="28">
        <v>7</v>
      </c>
      <c r="B15" s="161" t="s">
        <v>27</v>
      </c>
      <c r="C15" s="136" t="s">
        <v>19</v>
      </c>
      <c r="D15" s="301">
        <v>139</v>
      </c>
      <c r="E15" s="301">
        <v>138</v>
      </c>
      <c r="F15" s="302">
        <v>138</v>
      </c>
      <c r="G15" s="341">
        <f t="shared" si="0"/>
        <v>0</v>
      </c>
      <c r="H15" s="303">
        <v>600</v>
      </c>
      <c r="I15" s="303">
        <v>300</v>
      </c>
      <c r="J15" s="303">
        <f t="shared" si="1"/>
        <v>41400</v>
      </c>
      <c r="K15" s="325" t="s">
        <v>28</v>
      </c>
      <c r="L15" s="383"/>
      <c r="M15" s="382"/>
    </row>
    <row r="16" spans="1:13" ht="34.5" hidden="1" customHeight="1">
      <c r="A16" s="28">
        <v>7</v>
      </c>
      <c r="B16" s="137" t="s">
        <v>29</v>
      </c>
      <c r="C16" s="138" t="s">
        <v>30</v>
      </c>
      <c r="D16" s="301"/>
      <c r="E16" s="301"/>
      <c r="F16" s="302"/>
      <c r="G16" s="341">
        <f t="shared" si="0"/>
        <v>0</v>
      </c>
      <c r="H16" s="303"/>
      <c r="I16" s="303"/>
      <c r="J16" s="303">
        <f>I16*F16</f>
        <v>0</v>
      </c>
      <c r="K16" s="325" t="s">
        <v>20</v>
      </c>
      <c r="L16" s="383"/>
      <c r="M16" s="382"/>
    </row>
    <row r="17" spans="1:13" ht="34.5" customHeight="1">
      <c r="A17" s="28">
        <v>8</v>
      </c>
      <c r="B17" s="161" t="s">
        <v>31</v>
      </c>
      <c r="C17" s="136" t="s">
        <v>19</v>
      </c>
      <c r="D17" s="301">
        <v>136</v>
      </c>
      <c r="E17" s="301">
        <v>135</v>
      </c>
      <c r="F17" s="302">
        <v>137</v>
      </c>
      <c r="G17" s="359">
        <f t="shared" si="0"/>
        <v>2</v>
      </c>
      <c r="H17" s="303">
        <v>1000</v>
      </c>
      <c r="I17" s="303">
        <v>300</v>
      </c>
      <c r="J17" s="303">
        <f t="shared" si="1"/>
        <v>41100</v>
      </c>
      <c r="K17" s="325" t="s">
        <v>20</v>
      </c>
      <c r="L17" s="383" t="s">
        <v>146</v>
      </c>
      <c r="M17" s="382"/>
    </row>
    <row r="18" spans="1:13" ht="34.5" customHeight="1">
      <c r="A18" s="28">
        <v>9</v>
      </c>
      <c r="B18" s="137" t="s">
        <v>108</v>
      </c>
      <c r="C18" s="209" t="s">
        <v>19</v>
      </c>
      <c r="D18" s="301">
        <v>140</v>
      </c>
      <c r="E18" s="301">
        <v>142</v>
      </c>
      <c r="F18" s="302">
        <v>140</v>
      </c>
      <c r="G18" s="357">
        <f t="shared" si="0"/>
        <v>-2</v>
      </c>
      <c r="H18" s="303">
        <v>200</v>
      </c>
      <c r="I18" s="303">
        <v>0</v>
      </c>
      <c r="J18" s="303">
        <f>I18*F18</f>
        <v>0</v>
      </c>
      <c r="K18" s="325" t="s">
        <v>20</v>
      </c>
      <c r="L18" s="383"/>
      <c r="M18" s="382"/>
    </row>
    <row r="19" spans="1:13" ht="34.5" customHeight="1">
      <c r="A19" s="28">
        <v>10</v>
      </c>
      <c r="B19" s="161" t="s">
        <v>77</v>
      </c>
      <c r="C19" s="209" t="s">
        <v>19</v>
      </c>
      <c r="D19" s="301">
        <v>135</v>
      </c>
      <c r="E19" s="301">
        <v>133</v>
      </c>
      <c r="F19" s="302">
        <v>135</v>
      </c>
      <c r="G19" s="359">
        <f t="shared" si="0"/>
        <v>2</v>
      </c>
      <c r="H19" s="303">
        <v>700</v>
      </c>
      <c r="I19" s="303">
        <v>300</v>
      </c>
      <c r="J19" s="303">
        <f>I19*F19</f>
        <v>40500</v>
      </c>
      <c r="K19" s="325" t="s">
        <v>20</v>
      </c>
      <c r="L19" s="383" t="s">
        <v>163</v>
      </c>
      <c r="M19" s="382"/>
    </row>
    <row r="20" spans="1:13" ht="34.5" customHeight="1">
      <c r="A20" s="28">
        <v>11</v>
      </c>
      <c r="B20" s="211" t="s">
        <v>119</v>
      </c>
      <c r="C20" s="209" t="s">
        <v>30</v>
      </c>
      <c r="D20" s="301">
        <v>145</v>
      </c>
      <c r="E20" s="301">
        <v>145</v>
      </c>
      <c r="F20" s="302">
        <v>145</v>
      </c>
      <c r="G20" s="341">
        <f t="shared" si="0"/>
        <v>0</v>
      </c>
      <c r="H20" s="303">
        <v>500</v>
      </c>
      <c r="I20" s="303">
        <v>0</v>
      </c>
      <c r="J20" s="303">
        <f t="shared" ref="J20:J24" si="2">I20*F20</f>
        <v>0</v>
      </c>
      <c r="K20" s="325" t="s">
        <v>20</v>
      </c>
      <c r="L20" s="367"/>
      <c r="M20" s="367"/>
    </row>
    <row r="21" spans="1:13" ht="34.5" hidden="1" customHeight="1">
      <c r="A21" s="28"/>
      <c r="B21" s="34"/>
      <c r="C21" s="30"/>
      <c r="D21" s="38"/>
      <c r="E21" s="38"/>
      <c r="F21" s="228"/>
      <c r="G21" s="31"/>
      <c r="H21" s="32"/>
      <c r="I21" s="32"/>
      <c r="J21" s="203">
        <f t="shared" si="2"/>
        <v>0</v>
      </c>
      <c r="K21" s="209"/>
      <c r="L21" s="381"/>
      <c r="M21" s="381"/>
    </row>
    <row r="22" spans="1:13" ht="34.5" hidden="1" customHeight="1">
      <c r="A22" s="28"/>
      <c r="B22" s="34"/>
      <c r="C22" s="30"/>
      <c r="D22" s="38"/>
      <c r="E22" s="38"/>
      <c r="F22" s="228"/>
      <c r="G22" s="31"/>
      <c r="H22" s="32"/>
      <c r="I22" s="32"/>
      <c r="J22" s="203">
        <f t="shared" si="2"/>
        <v>0</v>
      </c>
      <c r="K22" s="209"/>
      <c r="L22" s="381"/>
      <c r="M22" s="381"/>
    </row>
    <row r="23" spans="1:13" ht="34.5" hidden="1" customHeight="1">
      <c r="A23" s="40"/>
      <c r="B23" s="34"/>
      <c r="C23" s="30"/>
      <c r="D23" s="38"/>
      <c r="E23" s="38"/>
      <c r="F23" s="228"/>
      <c r="G23" s="31"/>
      <c r="H23" s="32"/>
      <c r="I23" s="32"/>
      <c r="J23" s="203">
        <f t="shared" si="2"/>
        <v>0</v>
      </c>
      <c r="K23" s="209"/>
      <c r="L23" s="381"/>
      <c r="M23" s="381"/>
    </row>
    <row r="24" spans="1:13" ht="34.5" hidden="1" customHeight="1">
      <c r="A24" s="40"/>
      <c r="B24" s="34"/>
      <c r="C24" s="30"/>
      <c r="D24" s="38"/>
      <c r="E24" s="38"/>
      <c r="F24" s="228"/>
      <c r="G24" s="31"/>
      <c r="H24" s="32"/>
      <c r="I24" s="32"/>
      <c r="J24" s="203">
        <f t="shared" si="2"/>
        <v>0</v>
      </c>
      <c r="K24" s="209"/>
      <c r="L24" s="381"/>
      <c r="M24" s="381"/>
    </row>
    <row r="25" spans="1:13" ht="35.25" customHeight="1">
      <c r="A25" s="41"/>
      <c r="B25" s="221"/>
      <c r="C25" s="221"/>
      <c r="D25" s="221"/>
      <c r="E25" s="221"/>
      <c r="F25" s="221"/>
      <c r="G25" s="38"/>
      <c r="H25" s="226">
        <f>SUM(H9:H24)</f>
        <v>8200</v>
      </c>
      <c r="I25" s="226">
        <f>SUM(I9:I24)</f>
        <v>5000</v>
      </c>
      <c r="J25" s="226">
        <f>SUM(J9:J24)</f>
        <v>677900</v>
      </c>
      <c r="K25" s="209"/>
      <c r="L25" s="412"/>
      <c r="M25" s="412"/>
    </row>
    <row r="26" spans="1:13" ht="35.25" customHeight="1">
      <c r="A26" s="42"/>
      <c r="B26" s="34"/>
      <c r="C26" s="34"/>
      <c r="D26" s="43"/>
      <c r="E26" s="43"/>
      <c r="F26" s="43"/>
      <c r="G26" s="43"/>
      <c r="H26" s="389" t="s">
        <v>33</v>
      </c>
      <c r="I26" s="389"/>
      <c r="J26" s="222">
        <f>J25/I25</f>
        <v>135.58000000000001</v>
      </c>
      <c r="K26" s="223" t="s">
        <v>143</v>
      </c>
      <c r="L26" s="402" t="s">
        <v>34</v>
      </c>
      <c r="M26" s="402"/>
    </row>
    <row r="27" spans="1:13" ht="31.5" customHeight="1">
      <c r="A27" s="44"/>
      <c r="B27" s="409" t="s">
        <v>165</v>
      </c>
      <c r="C27" s="409"/>
      <c r="D27" s="409"/>
      <c r="E27" s="409"/>
      <c r="F27" s="409"/>
      <c r="G27" s="409"/>
      <c r="H27" s="187"/>
      <c r="I27" s="187"/>
      <c r="J27" s="222">
        <v>135.44</v>
      </c>
      <c r="K27" s="223" t="s">
        <v>132</v>
      </c>
      <c r="L27" s="338">
        <f>(J26-J27)/J27</f>
        <v>1.0336680448908356E-3</v>
      </c>
      <c r="M27" s="340" t="s">
        <v>164</v>
      </c>
    </row>
    <row r="28" spans="1:13" ht="17.25" customHeight="1"/>
    <row r="29" spans="1:13" ht="29.25" customHeight="1">
      <c r="A29" s="46"/>
      <c r="B29" s="9" t="s">
        <v>35</v>
      </c>
      <c r="C29" s="10"/>
      <c r="D29" s="11"/>
      <c r="E29" s="8"/>
      <c r="F29" s="8"/>
      <c r="G29" s="2"/>
      <c r="H29" s="12" t="s">
        <v>3</v>
      </c>
      <c r="I29" s="45">
        <v>4600</v>
      </c>
      <c r="J29" s="13" t="s">
        <v>36</v>
      </c>
      <c r="K29" s="47"/>
      <c r="L29" s="48"/>
      <c r="M29" s="16"/>
    </row>
    <row r="30" spans="1:13" ht="20.25">
      <c r="A30" s="49"/>
      <c r="B30" s="15"/>
      <c r="C30" s="15"/>
      <c r="D30" s="15"/>
      <c r="E30" s="15"/>
      <c r="F30" s="15"/>
      <c r="G30" s="15"/>
      <c r="H30" s="50"/>
      <c r="I30" s="20"/>
      <c r="J30" s="51"/>
      <c r="K30" s="52"/>
      <c r="L30" s="53"/>
      <c r="M30" s="16"/>
    </row>
    <row r="31" spans="1:13" ht="33" customHeight="1">
      <c r="A31" s="394" t="s">
        <v>5</v>
      </c>
      <c r="B31" s="384" t="s">
        <v>6</v>
      </c>
      <c r="C31" s="365" t="s">
        <v>7</v>
      </c>
      <c r="D31" s="407" t="s">
        <v>8</v>
      </c>
      <c r="E31" s="386"/>
      <c r="F31" s="408"/>
      <c r="G31" s="202" t="s">
        <v>9</v>
      </c>
      <c r="H31" s="24" t="s">
        <v>10</v>
      </c>
      <c r="I31" s="109" t="s">
        <v>11</v>
      </c>
      <c r="J31" s="24" t="s">
        <v>12</v>
      </c>
      <c r="K31" s="370" t="s">
        <v>114</v>
      </c>
      <c r="L31" s="411"/>
      <c r="M31" s="411"/>
    </row>
    <row r="32" spans="1:13" ht="33" customHeight="1">
      <c r="A32" s="406"/>
      <c r="B32" s="410"/>
      <c r="C32" s="366"/>
      <c r="D32" s="145" t="str">
        <f>D8</f>
        <v>Feb'22</v>
      </c>
      <c r="E32" s="220" t="str">
        <f t="shared" ref="E32:F32" si="3">E8</f>
        <v>Mar'22</v>
      </c>
      <c r="F32" s="227" t="str">
        <f t="shared" si="3"/>
        <v>Apr'22</v>
      </c>
      <c r="G32" s="58" t="s">
        <v>14</v>
      </c>
      <c r="H32" s="59" t="s">
        <v>15</v>
      </c>
      <c r="I32" s="110" t="s">
        <v>15</v>
      </c>
      <c r="J32" s="24" t="s">
        <v>16</v>
      </c>
      <c r="K32" s="371"/>
      <c r="L32" s="411"/>
      <c r="M32" s="411"/>
    </row>
    <row r="33" spans="1:13" ht="34.5" hidden="1" customHeight="1">
      <c r="A33" s="141"/>
      <c r="B33" s="144" t="s">
        <v>38</v>
      </c>
      <c r="C33" s="141" t="s">
        <v>19</v>
      </c>
      <c r="D33" s="301">
        <v>0</v>
      </c>
      <c r="E33" s="301">
        <v>0</v>
      </c>
      <c r="F33" s="302"/>
      <c r="G33" s="324">
        <f t="shared" ref="G33:G42" si="4">F33-E33</f>
        <v>0</v>
      </c>
      <c r="H33" s="331"/>
      <c r="I33" s="331"/>
      <c r="J33" s="303">
        <f>F33*I33</f>
        <v>0</v>
      </c>
      <c r="K33" s="325" t="s">
        <v>20</v>
      </c>
      <c r="L33" s="383"/>
      <c r="M33" s="382"/>
    </row>
    <row r="34" spans="1:13" ht="34.5" customHeight="1">
      <c r="A34" s="141">
        <v>1</v>
      </c>
      <c r="B34" s="144" t="s">
        <v>39</v>
      </c>
      <c r="C34" s="141" t="s">
        <v>19</v>
      </c>
      <c r="D34" s="301">
        <v>123</v>
      </c>
      <c r="E34" s="301">
        <v>123</v>
      </c>
      <c r="F34" s="302">
        <v>123</v>
      </c>
      <c r="G34" s="324">
        <f t="shared" si="4"/>
        <v>0</v>
      </c>
      <c r="H34" s="331">
        <v>1200</v>
      </c>
      <c r="I34" s="331">
        <v>1200</v>
      </c>
      <c r="J34" s="303">
        <f t="shared" ref="J34:J47" si="5">F34*I34</f>
        <v>147600</v>
      </c>
      <c r="K34" s="325" t="s">
        <v>20</v>
      </c>
      <c r="L34" s="392"/>
      <c r="M34" s="393"/>
    </row>
    <row r="35" spans="1:13" ht="34.5" customHeight="1">
      <c r="A35" s="141">
        <v>2</v>
      </c>
      <c r="B35" s="161" t="s">
        <v>40</v>
      </c>
      <c r="C35" s="141" t="s">
        <v>19</v>
      </c>
      <c r="D35" s="301">
        <v>123</v>
      </c>
      <c r="E35" s="301">
        <v>123</v>
      </c>
      <c r="F35" s="302">
        <v>123</v>
      </c>
      <c r="G35" s="324">
        <f t="shared" si="4"/>
        <v>0</v>
      </c>
      <c r="H35" s="331">
        <v>500</v>
      </c>
      <c r="I35" s="331">
        <v>500</v>
      </c>
      <c r="J35" s="303">
        <f t="shared" si="5"/>
        <v>61500</v>
      </c>
      <c r="K35" s="305" t="s">
        <v>28</v>
      </c>
      <c r="L35" s="383"/>
      <c r="M35" s="382"/>
    </row>
    <row r="36" spans="1:13" ht="34.5" customHeight="1">
      <c r="A36" s="141">
        <v>3</v>
      </c>
      <c r="B36" s="142" t="s">
        <v>42</v>
      </c>
      <c r="C36" s="141" t="s">
        <v>19</v>
      </c>
      <c r="D36" s="301">
        <v>115</v>
      </c>
      <c r="E36" s="301">
        <v>115</v>
      </c>
      <c r="F36" s="302">
        <v>115</v>
      </c>
      <c r="G36" s="324">
        <f t="shared" si="4"/>
        <v>0</v>
      </c>
      <c r="H36" s="331">
        <v>300</v>
      </c>
      <c r="I36" s="331">
        <v>300</v>
      </c>
      <c r="J36" s="303">
        <f t="shared" si="5"/>
        <v>34500</v>
      </c>
      <c r="K36" s="325" t="s">
        <v>20</v>
      </c>
      <c r="L36" s="381"/>
      <c r="M36" s="381"/>
    </row>
    <row r="37" spans="1:13" ht="34.5" customHeight="1">
      <c r="A37" s="141">
        <v>4</v>
      </c>
      <c r="B37" s="142" t="s">
        <v>41</v>
      </c>
      <c r="C37" s="141" t="s">
        <v>19</v>
      </c>
      <c r="D37" s="301">
        <v>115</v>
      </c>
      <c r="E37" s="301">
        <v>115</v>
      </c>
      <c r="F37" s="302">
        <v>115</v>
      </c>
      <c r="G37" s="324">
        <f t="shared" si="4"/>
        <v>0</v>
      </c>
      <c r="H37" s="331">
        <v>600</v>
      </c>
      <c r="I37" s="331">
        <v>600</v>
      </c>
      <c r="J37" s="303">
        <f t="shared" si="5"/>
        <v>69000</v>
      </c>
      <c r="K37" s="325" t="s">
        <v>20</v>
      </c>
      <c r="L37" s="381"/>
      <c r="M37" s="381"/>
    </row>
    <row r="38" spans="1:13" ht="34.5" customHeight="1">
      <c r="A38" s="141">
        <v>5</v>
      </c>
      <c r="B38" s="161" t="s">
        <v>43</v>
      </c>
      <c r="C38" s="141" t="s">
        <v>19</v>
      </c>
      <c r="D38" s="301">
        <v>125</v>
      </c>
      <c r="E38" s="301">
        <v>125</v>
      </c>
      <c r="F38" s="302">
        <v>125</v>
      </c>
      <c r="G38" s="324">
        <f t="shared" si="4"/>
        <v>0</v>
      </c>
      <c r="H38" s="331">
        <v>500</v>
      </c>
      <c r="I38" s="331">
        <v>500</v>
      </c>
      <c r="J38" s="303">
        <f t="shared" si="5"/>
        <v>62500</v>
      </c>
      <c r="K38" s="305" t="s">
        <v>28</v>
      </c>
      <c r="L38" s="382" t="s">
        <v>129</v>
      </c>
      <c r="M38" s="382"/>
    </row>
    <row r="39" spans="1:13" ht="34.5" customHeight="1">
      <c r="A39" s="141">
        <v>6</v>
      </c>
      <c r="B39" s="161" t="s">
        <v>44</v>
      </c>
      <c r="C39" s="141" t="s">
        <v>30</v>
      </c>
      <c r="D39" s="301">
        <v>123</v>
      </c>
      <c r="E39" s="301">
        <v>123</v>
      </c>
      <c r="F39" s="302">
        <v>123</v>
      </c>
      <c r="G39" s="324">
        <f t="shared" si="4"/>
        <v>0</v>
      </c>
      <c r="H39" s="331">
        <v>1200</v>
      </c>
      <c r="I39" s="331">
        <v>1200</v>
      </c>
      <c r="J39" s="303">
        <f t="shared" si="5"/>
        <v>147600</v>
      </c>
      <c r="K39" s="325" t="s">
        <v>20</v>
      </c>
      <c r="L39" s="367"/>
      <c r="M39" s="367"/>
    </row>
    <row r="40" spans="1:13" ht="34.5" hidden="1" customHeight="1">
      <c r="A40" s="141"/>
      <c r="B40" s="142" t="s">
        <v>45</v>
      </c>
      <c r="C40" s="141" t="s">
        <v>30</v>
      </c>
      <c r="D40" s="143"/>
      <c r="E40" s="143"/>
      <c r="F40" s="228"/>
      <c r="G40" s="175">
        <f t="shared" si="4"/>
        <v>0</v>
      </c>
      <c r="H40" s="147"/>
      <c r="I40" s="148"/>
      <c r="J40" s="203">
        <f t="shared" si="5"/>
        <v>0</v>
      </c>
      <c r="K40" s="215"/>
      <c r="L40" s="367"/>
      <c r="M40" s="367"/>
    </row>
    <row r="41" spans="1:13" ht="34.5" hidden="1" customHeight="1">
      <c r="A41" s="141"/>
      <c r="B41" s="142" t="s">
        <v>46</v>
      </c>
      <c r="C41" s="141" t="s">
        <v>30</v>
      </c>
      <c r="D41" s="143"/>
      <c r="E41" s="143"/>
      <c r="F41" s="228"/>
      <c r="G41" s="175">
        <f t="shared" si="4"/>
        <v>0</v>
      </c>
      <c r="H41" s="147"/>
      <c r="I41" s="148"/>
      <c r="J41" s="203">
        <f t="shared" si="5"/>
        <v>0</v>
      </c>
      <c r="K41" s="215"/>
      <c r="L41" s="367"/>
      <c r="M41" s="367"/>
    </row>
    <row r="42" spans="1:13" ht="34.5" hidden="1" customHeight="1">
      <c r="A42" s="141"/>
      <c r="B42" s="142" t="s">
        <v>29</v>
      </c>
      <c r="C42" s="141" t="s">
        <v>30</v>
      </c>
      <c r="D42" s="143"/>
      <c r="E42" s="143"/>
      <c r="F42" s="228"/>
      <c r="G42" s="175">
        <f t="shared" si="4"/>
        <v>0</v>
      </c>
      <c r="H42" s="147"/>
      <c r="I42" s="148"/>
      <c r="J42" s="203">
        <f t="shared" si="5"/>
        <v>0</v>
      </c>
      <c r="K42" s="215"/>
      <c r="L42" s="367"/>
      <c r="M42" s="367"/>
    </row>
    <row r="43" spans="1:13" ht="34.5" hidden="1" customHeight="1">
      <c r="A43" s="67"/>
      <c r="B43" s="34"/>
      <c r="C43" s="30"/>
      <c r="D43" s="38"/>
      <c r="E43" s="38"/>
      <c r="F43" s="228"/>
      <c r="G43" s="146">
        <f>F43-E43</f>
        <v>0</v>
      </c>
      <c r="H43" s="66"/>
      <c r="I43" s="66"/>
      <c r="J43" s="203">
        <f t="shared" si="5"/>
        <v>0</v>
      </c>
      <c r="K43" s="215"/>
      <c r="L43" s="367"/>
      <c r="M43" s="367"/>
    </row>
    <row r="44" spans="1:13" ht="34.5" hidden="1" customHeight="1">
      <c r="A44" s="67"/>
      <c r="B44" s="34"/>
      <c r="C44" s="30"/>
      <c r="D44" s="38"/>
      <c r="E44" s="38"/>
      <c r="F44" s="228"/>
      <c r="G44" s="146">
        <f t="shared" ref="G44:G47" si="6">F44-E44</f>
        <v>0</v>
      </c>
      <c r="H44" s="66"/>
      <c r="I44" s="66"/>
      <c r="J44" s="203">
        <f t="shared" si="5"/>
        <v>0</v>
      </c>
      <c r="K44" s="215"/>
      <c r="L44" s="367"/>
      <c r="M44" s="367"/>
    </row>
    <row r="45" spans="1:13" ht="34.5" hidden="1" customHeight="1">
      <c r="A45" s="67"/>
      <c r="B45" s="37"/>
      <c r="C45" s="35"/>
      <c r="D45" s="76"/>
      <c r="E45" s="76"/>
      <c r="F45" s="229"/>
      <c r="G45" s="146">
        <f t="shared" si="6"/>
        <v>0</v>
      </c>
      <c r="H45" s="77"/>
      <c r="I45" s="77"/>
      <c r="J45" s="203">
        <f t="shared" si="5"/>
        <v>0</v>
      </c>
      <c r="K45" s="215"/>
      <c r="L45" s="367"/>
      <c r="M45" s="367"/>
    </row>
    <row r="46" spans="1:13" ht="34.5" hidden="1" customHeight="1">
      <c r="A46" s="42"/>
      <c r="B46" s="34"/>
      <c r="C46" s="30"/>
      <c r="D46" s="38"/>
      <c r="E46" s="38"/>
      <c r="F46" s="228"/>
      <c r="G46" s="146">
        <f t="shared" si="6"/>
        <v>0</v>
      </c>
      <c r="H46" s="79"/>
      <c r="I46" s="79"/>
      <c r="J46" s="203">
        <f t="shared" si="5"/>
        <v>0</v>
      </c>
      <c r="K46" s="215"/>
      <c r="L46" s="381"/>
      <c r="M46" s="381"/>
    </row>
    <row r="47" spans="1:13" ht="34.5" hidden="1" customHeight="1">
      <c r="A47" s="42"/>
      <c r="B47" s="34"/>
      <c r="C47" s="30"/>
      <c r="D47" s="38"/>
      <c r="E47" s="38"/>
      <c r="F47" s="228"/>
      <c r="G47" s="146">
        <f t="shared" si="6"/>
        <v>0</v>
      </c>
      <c r="H47" s="79"/>
      <c r="I47" s="79"/>
      <c r="J47" s="203">
        <f t="shared" si="5"/>
        <v>0</v>
      </c>
      <c r="K47" s="215"/>
      <c r="L47" s="381"/>
      <c r="M47" s="381"/>
    </row>
    <row r="48" spans="1:13" ht="35.25" customHeight="1">
      <c r="A48" s="41"/>
      <c r="B48" s="221"/>
      <c r="C48" s="221"/>
      <c r="D48" s="221"/>
      <c r="E48" s="221"/>
      <c r="F48" s="221"/>
      <c r="G48" s="38"/>
      <c r="H48" s="226">
        <f>SUM(H33:H47)</f>
        <v>4300</v>
      </c>
      <c r="I48" s="226">
        <f>SUM(I33:I47)</f>
        <v>4300</v>
      </c>
      <c r="J48" s="226">
        <f>SUM(J33:J47)</f>
        <v>522700</v>
      </c>
      <c r="K48" s="209"/>
      <c r="L48" s="403"/>
      <c r="M48" s="403"/>
    </row>
    <row r="49" spans="1:13" ht="36.75" customHeight="1">
      <c r="A49" s="41"/>
      <c r="B49" s="34"/>
      <c r="C49" s="34"/>
      <c r="D49" s="34"/>
      <c r="E49" s="43"/>
      <c r="F49" s="43"/>
      <c r="G49" s="43"/>
      <c r="H49" s="400" t="s">
        <v>33</v>
      </c>
      <c r="I49" s="400"/>
      <c r="J49" s="222">
        <f>J48/I48</f>
        <v>121.55813953488372</v>
      </c>
      <c r="K49" s="223" t="str">
        <f>K26</f>
        <v>(Apr'22)</v>
      </c>
      <c r="L49" s="402" t="s">
        <v>34</v>
      </c>
      <c r="M49" s="402"/>
    </row>
    <row r="50" spans="1:13" ht="38.25" customHeight="1">
      <c r="A50" s="44"/>
      <c r="B50" s="396" t="s">
        <v>138</v>
      </c>
      <c r="C50" s="397"/>
      <c r="D50" s="397"/>
      <c r="E50" s="397"/>
      <c r="F50" s="397"/>
      <c r="G50" s="398"/>
      <c r="H50" s="233"/>
      <c r="I50" s="233"/>
      <c r="J50" s="230">
        <v>121.33</v>
      </c>
      <c r="K50" s="223" t="str">
        <f>K27</f>
        <v>(Mar'22)</v>
      </c>
      <c r="L50" s="295">
        <f>(J49-J50)/J50</f>
        <v>1.8803225491117088E-3</v>
      </c>
      <c r="M50" s="340" t="s">
        <v>137</v>
      </c>
    </row>
    <row r="51" spans="1:13" ht="20.25">
      <c r="A51" s="49"/>
      <c r="B51" s="3"/>
      <c r="C51" s="3"/>
      <c r="D51" s="3"/>
      <c r="E51" s="3"/>
      <c r="F51" s="3"/>
      <c r="G51" s="3"/>
      <c r="H51" s="14"/>
      <c r="I51" s="3"/>
      <c r="J51" s="3"/>
      <c r="K51" s="3">
        <v>120.7</v>
      </c>
      <c r="L51" s="57"/>
      <c r="M51" s="16"/>
    </row>
    <row r="52" spans="1:13" ht="27.75" customHeight="1">
      <c r="A52" s="81"/>
      <c r="B52" s="9" t="s">
        <v>49</v>
      </c>
      <c r="C52" s="10"/>
      <c r="D52" s="11"/>
      <c r="E52" s="8"/>
      <c r="F52" s="8"/>
      <c r="G52" s="2"/>
      <c r="H52" s="12" t="s">
        <v>3</v>
      </c>
      <c r="I52" s="149">
        <v>8350</v>
      </c>
      <c r="J52" s="13" t="s">
        <v>50</v>
      </c>
      <c r="K52" s="83"/>
      <c r="L52" s="84"/>
      <c r="M52" s="16"/>
    </row>
    <row r="53" spans="1:13" ht="18">
      <c r="A53" s="49"/>
      <c r="B53" s="3"/>
      <c r="C53" s="3"/>
      <c r="D53" s="3"/>
      <c r="E53" s="3"/>
      <c r="F53" s="3"/>
      <c r="G53" s="3"/>
      <c r="H53" s="3"/>
      <c r="I53" s="85"/>
      <c r="J53" s="3"/>
      <c r="K53" s="3"/>
      <c r="L53" s="57"/>
      <c r="M53" s="16"/>
    </row>
    <row r="54" spans="1:13" ht="29.25" customHeight="1">
      <c r="A54" s="394" t="s">
        <v>5</v>
      </c>
      <c r="B54" s="384" t="s">
        <v>6</v>
      </c>
      <c r="C54" s="365" t="s">
        <v>7</v>
      </c>
      <c r="D54" s="386" t="s">
        <v>8</v>
      </c>
      <c r="E54" s="386"/>
      <c r="F54" s="386"/>
      <c r="G54" s="252" t="s">
        <v>9</v>
      </c>
      <c r="H54" s="24" t="s">
        <v>10</v>
      </c>
      <c r="I54" s="109" t="s">
        <v>11</v>
      </c>
      <c r="J54" s="202" t="s">
        <v>12</v>
      </c>
      <c r="K54" s="370" t="s">
        <v>114</v>
      </c>
      <c r="L54" s="399"/>
      <c r="M54" s="399"/>
    </row>
    <row r="55" spans="1:13" ht="33" customHeight="1">
      <c r="A55" s="395"/>
      <c r="B55" s="385"/>
      <c r="C55" s="366"/>
      <c r="D55" s="27" t="str">
        <f>D8</f>
        <v>Feb'22</v>
      </c>
      <c r="E55" s="27" t="str">
        <f>E8</f>
        <v>Mar'22</v>
      </c>
      <c r="F55" s="227" t="str">
        <f>F8</f>
        <v>Apr'22</v>
      </c>
      <c r="G55" s="86" t="s">
        <v>14</v>
      </c>
      <c r="H55" s="60" t="s">
        <v>15</v>
      </c>
      <c r="I55" s="56" t="s">
        <v>15</v>
      </c>
      <c r="J55" s="202" t="s">
        <v>16</v>
      </c>
      <c r="K55" s="371"/>
      <c r="L55" s="399"/>
      <c r="M55" s="399"/>
    </row>
    <row r="56" spans="1:13" ht="34.5" customHeight="1">
      <c r="A56" s="152">
        <v>1</v>
      </c>
      <c r="B56" s="151" t="s">
        <v>44</v>
      </c>
      <c r="C56" s="154" t="s">
        <v>30</v>
      </c>
      <c r="D56" s="332">
        <v>154</v>
      </c>
      <c r="E56" s="332">
        <v>154</v>
      </c>
      <c r="F56" s="333">
        <v>165</v>
      </c>
      <c r="G56" s="360">
        <f>F56-E56</f>
        <v>11</v>
      </c>
      <c r="H56" s="325">
        <v>500</v>
      </c>
      <c r="I56" s="325">
        <v>0</v>
      </c>
      <c r="J56" s="334">
        <f>F56*I56</f>
        <v>0</v>
      </c>
      <c r="K56" s="325" t="s">
        <v>37</v>
      </c>
      <c r="L56" s="383" t="s">
        <v>148</v>
      </c>
      <c r="M56" s="382"/>
    </row>
    <row r="57" spans="1:13" ht="34.5" customHeight="1">
      <c r="A57" s="150">
        <v>2</v>
      </c>
      <c r="B57" s="155" t="s">
        <v>51</v>
      </c>
      <c r="C57" s="154" t="s">
        <v>52</v>
      </c>
      <c r="D57" s="332">
        <v>150</v>
      </c>
      <c r="E57" s="301">
        <v>150</v>
      </c>
      <c r="F57" s="302">
        <v>150</v>
      </c>
      <c r="G57" s="324">
        <f t="shared" ref="G57:G69" si="7">F57-E57</f>
        <v>0</v>
      </c>
      <c r="H57" s="325">
        <v>300</v>
      </c>
      <c r="I57" s="325">
        <v>300</v>
      </c>
      <c r="J57" s="334">
        <f t="shared" ref="J57:J69" si="8">F57*I57</f>
        <v>45000</v>
      </c>
      <c r="K57" s="305" t="s">
        <v>37</v>
      </c>
      <c r="L57" s="367"/>
      <c r="M57" s="367"/>
    </row>
    <row r="58" spans="1:13" ht="34.5" customHeight="1">
      <c r="A58" s="152">
        <v>3</v>
      </c>
      <c r="B58" s="161" t="s">
        <v>53</v>
      </c>
      <c r="C58" s="154" t="s">
        <v>19</v>
      </c>
      <c r="D58" s="301">
        <v>154</v>
      </c>
      <c r="E58" s="301">
        <v>154</v>
      </c>
      <c r="F58" s="302">
        <v>154</v>
      </c>
      <c r="G58" s="324">
        <f t="shared" si="7"/>
        <v>0</v>
      </c>
      <c r="H58" s="325">
        <v>4500</v>
      </c>
      <c r="I58" s="325">
        <v>4500</v>
      </c>
      <c r="J58" s="334">
        <f t="shared" si="8"/>
        <v>693000</v>
      </c>
      <c r="K58" s="325" t="s">
        <v>54</v>
      </c>
      <c r="L58" s="401" t="s">
        <v>55</v>
      </c>
      <c r="M58" s="401"/>
    </row>
    <row r="59" spans="1:13" ht="34.5" customHeight="1">
      <c r="A59" s="152">
        <v>4</v>
      </c>
      <c r="B59" s="153" t="s">
        <v>56</v>
      </c>
      <c r="C59" s="154" t="s">
        <v>19</v>
      </c>
      <c r="D59" s="301">
        <v>155</v>
      </c>
      <c r="E59" s="301">
        <v>155</v>
      </c>
      <c r="F59" s="302">
        <v>155</v>
      </c>
      <c r="G59" s="324">
        <f t="shared" si="7"/>
        <v>0</v>
      </c>
      <c r="H59" s="325">
        <v>500</v>
      </c>
      <c r="I59" s="325">
        <v>450</v>
      </c>
      <c r="J59" s="334">
        <f t="shared" si="8"/>
        <v>69750</v>
      </c>
      <c r="K59" s="305" t="s">
        <v>37</v>
      </c>
      <c r="L59" s="367"/>
      <c r="M59" s="367"/>
    </row>
    <row r="60" spans="1:13" ht="34.5" customHeight="1">
      <c r="A60" s="152">
        <v>5</v>
      </c>
      <c r="B60" s="153" t="s">
        <v>57</v>
      </c>
      <c r="C60" s="154" t="s">
        <v>19</v>
      </c>
      <c r="D60" s="301">
        <v>150</v>
      </c>
      <c r="E60" s="301">
        <v>150</v>
      </c>
      <c r="F60" s="302">
        <v>150</v>
      </c>
      <c r="G60" s="324">
        <f t="shared" si="7"/>
        <v>0</v>
      </c>
      <c r="H60" s="325">
        <v>2000</v>
      </c>
      <c r="I60" s="325">
        <v>2000</v>
      </c>
      <c r="J60" s="334">
        <f t="shared" si="8"/>
        <v>300000</v>
      </c>
      <c r="K60" s="325" t="s">
        <v>37</v>
      </c>
      <c r="L60" s="367" t="s">
        <v>128</v>
      </c>
      <c r="M60" s="367"/>
    </row>
    <row r="61" spans="1:13" ht="34.5" hidden="1" customHeight="1">
      <c r="A61" s="152"/>
      <c r="B61" s="153" t="s">
        <v>58</v>
      </c>
      <c r="C61" s="154" t="s">
        <v>30</v>
      </c>
      <c r="D61" s="301">
        <v>0</v>
      </c>
      <c r="E61" s="301"/>
      <c r="F61" s="302"/>
      <c r="G61" s="324">
        <f t="shared" si="7"/>
        <v>0</v>
      </c>
      <c r="H61" s="325"/>
      <c r="I61" s="325"/>
      <c r="J61" s="334">
        <f t="shared" si="8"/>
        <v>0</v>
      </c>
      <c r="K61" s="325" t="s">
        <v>37</v>
      </c>
      <c r="L61" s="368"/>
      <c r="M61" s="368"/>
    </row>
    <row r="62" spans="1:13" ht="34.5" customHeight="1">
      <c r="A62" s="152">
        <v>6</v>
      </c>
      <c r="B62" s="153" t="s">
        <v>59</v>
      </c>
      <c r="C62" s="154" t="s">
        <v>19</v>
      </c>
      <c r="D62" s="301">
        <v>150</v>
      </c>
      <c r="E62" s="301">
        <v>150</v>
      </c>
      <c r="F62" s="302">
        <v>150</v>
      </c>
      <c r="G62" s="324">
        <f t="shared" si="7"/>
        <v>0</v>
      </c>
      <c r="H62" s="325">
        <v>600</v>
      </c>
      <c r="I62" s="325">
        <v>500</v>
      </c>
      <c r="J62" s="334">
        <f t="shared" si="8"/>
        <v>75000</v>
      </c>
      <c r="K62" s="325" t="s">
        <v>37</v>
      </c>
      <c r="L62" s="367" t="s">
        <v>72</v>
      </c>
      <c r="M62" s="367"/>
    </row>
    <row r="63" spans="1:13" ht="34.5" customHeight="1">
      <c r="A63" s="152">
        <v>7</v>
      </c>
      <c r="B63" s="153" t="s">
        <v>60</v>
      </c>
      <c r="C63" s="154" t="s">
        <v>30</v>
      </c>
      <c r="D63" s="301">
        <v>155</v>
      </c>
      <c r="E63" s="301">
        <v>155</v>
      </c>
      <c r="F63" s="302">
        <v>155</v>
      </c>
      <c r="G63" s="324">
        <f t="shared" si="7"/>
        <v>0</v>
      </c>
      <c r="H63" s="325">
        <v>400</v>
      </c>
      <c r="I63" s="325">
        <v>400</v>
      </c>
      <c r="J63" s="334">
        <f t="shared" si="8"/>
        <v>62000</v>
      </c>
      <c r="K63" s="325" t="s">
        <v>37</v>
      </c>
      <c r="L63" s="368"/>
      <c r="M63" s="368"/>
    </row>
    <row r="64" spans="1:13" ht="34.5" customHeight="1">
      <c r="A64" s="152">
        <v>8</v>
      </c>
      <c r="B64" s="153" t="s">
        <v>102</v>
      </c>
      <c r="C64" s="154" t="s">
        <v>30</v>
      </c>
      <c r="D64" s="301">
        <v>153</v>
      </c>
      <c r="E64" s="301">
        <v>153</v>
      </c>
      <c r="F64" s="302">
        <v>153</v>
      </c>
      <c r="G64" s="324">
        <f t="shared" si="7"/>
        <v>0</v>
      </c>
      <c r="H64" s="325">
        <v>200</v>
      </c>
      <c r="I64" s="325">
        <v>200</v>
      </c>
      <c r="J64" s="334">
        <f t="shared" si="8"/>
        <v>30600</v>
      </c>
      <c r="K64" s="325" t="s">
        <v>37</v>
      </c>
      <c r="L64" s="368"/>
      <c r="M64" s="368"/>
    </row>
    <row r="65" spans="1:13" ht="34.5" customHeight="1">
      <c r="A65" s="30">
        <v>9</v>
      </c>
      <c r="B65" s="161" t="s">
        <v>127</v>
      </c>
      <c r="C65" s="196" t="s">
        <v>19</v>
      </c>
      <c r="D65" s="301">
        <v>160</v>
      </c>
      <c r="E65" s="301">
        <v>0</v>
      </c>
      <c r="F65" s="302">
        <v>168</v>
      </c>
      <c r="G65" s="324">
        <v>0</v>
      </c>
      <c r="H65" s="325">
        <v>500</v>
      </c>
      <c r="I65" s="325">
        <v>0</v>
      </c>
      <c r="J65" s="334">
        <f t="shared" si="8"/>
        <v>0</v>
      </c>
      <c r="K65" s="325" t="s">
        <v>37</v>
      </c>
      <c r="L65" s="369"/>
      <c r="M65" s="369"/>
    </row>
    <row r="66" spans="1:13" ht="34.5" hidden="1" customHeight="1">
      <c r="A66" s="30"/>
      <c r="B66" s="34"/>
      <c r="C66" s="39"/>
      <c r="D66" s="38"/>
      <c r="E66" s="38"/>
      <c r="F66" s="228"/>
      <c r="G66" s="324">
        <f t="shared" si="7"/>
        <v>0</v>
      </c>
      <c r="H66" s="30"/>
      <c r="I66" s="30"/>
      <c r="J66" s="156">
        <f t="shared" si="8"/>
        <v>0</v>
      </c>
      <c r="K66" s="209"/>
      <c r="L66" s="369"/>
      <c r="M66" s="369"/>
    </row>
    <row r="67" spans="1:13" ht="34.5" hidden="1" customHeight="1">
      <c r="A67" s="30"/>
      <c r="B67" s="34"/>
      <c r="C67" s="39"/>
      <c r="D67" s="38"/>
      <c r="E67" s="38"/>
      <c r="F67" s="228"/>
      <c r="G67" s="324">
        <f t="shared" si="7"/>
        <v>0</v>
      </c>
      <c r="H67" s="30"/>
      <c r="I67" s="30"/>
      <c r="J67" s="156">
        <f t="shared" si="8"/>
        <v>0</v>
      </c>
      <c r="K67" s="209"/>
      <c r="L67" s="369"/>
      <c r="M67" s="369"/>
    </row>
    <row r="68" spans="1:13" ht="34.5" hidden="1" customHeight="1">
      <c r="A68" s="30"/>
      <c r="B68" s="34"/>
      <c r="C68" s="39"/>
      <c r="D68" s="38"/>
      <c r="E68" s="38"/>
      <c r="F68" s="228"/>
      <c r="G68" s="324">
        <f t="shared" si="7"/>
        <v>0</v>
      </c>
      <c r="H68" s="30"/>
      <c r="I68" s="30"/>
      <c r="J68" s="156">
        <f t="shared" si="8"/>
        <v>0</v>
      </c>
      <c r="K68" s="209"/>
      <c r="L68" s="369"/>
      <c r="M68" s="369"/>
    </row>
    <row r="69" spans="1:13" ht="34.5" hidden="1" customHeight="1">
      <c r="A69" s="30"/>
      <c r="B69" s="34"/>
      <c r="C69" s="39"/>
      <c r="D69" s="38"/>
      <c r="E69" s="38"/>
      <c r="F69" s="228"/>
      <c r="G69" s="324">
        <f t="shared" si="7"/>
        <v>0</v>
      </c>
      <c r="H69" s="30"/>
      <c r="I69" s="30"/>
      <c r="J69" s="156">
        <f t="shared" si="8"/>
        <v>0</v>
      </c>
      <c r="K69" s="209"/>
      <c r="L69" s="369"/>
      <c r="M69" s="369"/>
    </row>
    <row r="70" spans="1:13" ht="36.75" customHeight="1">
      <c r="A70" s="73"/>
      <c r="B70" s="34"/>
      <c r="C70" s="34"/>
      <c r="D70" s="237"/>
      <c r="E70" s="237"/>
      <c r="F70" s="237"/>
      <c r="G70" s="38"/>
      <c r="H70" s="226">
        <f>SUM(H56:H69)</f>
        <v>9500</v>
      </c>
      <c r="I70" s="226">
        <f>SUM(I56:I69)</f>
        <v>8350</v>
      </c>
      <c r="J70" s="226">
        <f>SUM(J56:J69)</f>
        <v>1275350</v>
      </c>
      <c r="K70" s="234"/>
      <c r="L70" s="374"/>
      <c r="M70" s="374"/>
    </row>
    <row r="71" spans="1:13" ht="35.25" customHeight="1">
      <c r="A71" s="73"/>
      <c r="B71" s="238"/>
      <c r="C71" s="238"/>
      <c r="D71" s="238"/>
      <c r="E71" s="238"/>
      <c r="F71" s="238"/>
      <c r="G71" s="238"/>
      <c r="H71" s="389" t="s">
        <v>33</v>
      </c>
      <c r="I71" s="389"/>
      <c r="J71" s="222">
        <f>J70/I70</f>
        <v>152.73652694610777</v>
      </c>
      <c r="K71" s="223" t="str">
        <f>K26</f>
        <v>(Apr'22)</v>
      </c>
      <c r="L71" s="375" t="s">
        <v>34</v>
      </c>
      <c r="M71" s="375"/>
    </row>
    <row r="72" spans="1:13" ht="34.5" customHeight="1">
      <c r="A72" s="73"/>
      <c r="B72" s="364" t="s">
        <v>152</v>
      </c>
      <c r="C72" s="364"/>
      <c r="D72" s="364"/>
      <c r="E72" s="364"/>
      <c r="F72" s="364"/>
      <c r="G72" s="364"/>
      <c r="H72" s="235"/>
      <c r="I72" s="235"/>
      <c r="J72" s="222">
        <v>153.22999999999999</v>
      </c>
      <c r="K72" s="223" t="str">
        <f>K27</f>
        <v>(Mar'22)</v>
      </c>
      <c r="L72" s="224">
        <f>(J71-J72)/J72</f>
        <v>-3.2204728440397884E-3</v>
      </c>
      <c r="M72" s="225" t="s">
        <v>151</v>
      </c>
    </row>
    <row r="73" spans="1:13" ht="18">
      <c r="A73" s="56"/>
      <c r="B73" s="93"/>
      <c r="C73" s="93"/>
      <c r="D73" s="93"/>
      <c r="E73" s="93"/>
      <c r="F73" s="93"/>
      <c r="G73" s="93"/>
      <c r="H73" s="94"/>
      <c r="I73" s="95"/>
      <c r="J73" s="96"/>
      <c r="K73" s="97"/>
      <c r="L73" s="98"/>
      <c r="M73" s="16"/>
    </row>
    <row r="74" spans="1:13" ht="29.25" customHeight="1">
      <c r="A74" s="81"/>
      <c r="B74" s="9" t="s">
        <v>61</v>
      </c>
      <c r="C74" s="10"/>
      <c r="D74" s="11"/>
      <c r="E74" s="8"/>
      <c r="F74" s="8"/>
      <c r="G74" s="2"/>
      <c r="H74" s="12" t="s">
        <v>3</v>
      </c>
      <c r="I74" s="82">
        <v>700</v>
      </c>
      <c r="J74" s="13" t="s">
        <v>50</v>
      </c>
      <c r="K74" s="99"/>
      <c r="L74" s="84"/>
      <c r="M74" s="16"/>
    </row>
    <row r="75" spans="1:13" ht="18">
      <c r="A75" s="49"/>
      <c r="B75" s="3"/>
      <c r="C75" s="3"/>
      <c r="D75" s="3"/>
      <c r="E75" s="3"/>
      <c r="F75" s="3"/>
      <c r="G75" s="3"/>
      <c r="H75" s="3"/>
      <c r="I75" s="85"/>
      <c r="J75" s="3"/>
      <c r="K75" s="3"/>
      <c r="L75" s="57"/>
      <c r="M75" s="16"/>
    </row>
    <row r="76" spans="1:13" ht="33" customHeight="1">
      <c r="A76" s="55" t="s">
        <v>5</v>
      </c>
      <c r="B76" s="384" t="s">
        <v>6</v>
      </c>
      <c r="C76" s="365" t="s">
        <v>7</v>
      </c>
      <c r="D76" s="386" t="s">
        <v>8</v>
      </c>
      <c r="E76" s="386"/>
      <c r="F76" s="386"/>
      <c r="G76" s="54" t="s">
        <v>9</v>
      </c>
      <c r="H76" s="24" t="s">
        <v>10</v>
      </c>
      <c r="I76" s="25" t="s">
        <v>11</v>
      </c>
      <c r="J76" s="202" t="s">
        <v>12</v>
      </c>
      <c r="K76" s="370" t="s">
        <v>114</v>
      </c>
      <c r="L76" s="372"/>
      <c r="M76" s="373"/>
    </row>
    <row r="77" spans="1:13" ht="31.5" customHeight="1">
      <c r="A77" s="60"/>
      <c r="B77" s="385"/>
      <c r="C77" s="366"/>
      <c r="D77" s="27" t="str">
        <f>D8</f>
        <v>Feb'22</v>
      </c>
      <c r="E77" s="27" t="str">
        <f>E8</f>
        <v>Mar'22</v>
      </c>
      <c r="F77" s="227" t="str">
        <f>F8</f>
        <v>Apr'22</v>
      </c>
      <c r="G77" s="86" t="s">
        <v>14</v>
      </c>
      <c r="H77" s="60" t="s">
        <v>15</v>
      </c>
      <c r="I77" s="87" t="s">
        <v>15</v>
      </c>
      <c r="J77" s="56" t="s">
        <v>16</v>
      </c>
      <c r="K77" s="371"/>
      <c r="L77" s="372"/>
      <c r="M77" s="373"/>
    </row>
    <row r="78" spans="1:13" ht="34.5" customHeight="1">
      <c r="A78" s="158">
        <v>1</v>
      </c>
      <c r="B78" s="164" t="s">
        <v>51</v>
      </c>
      <c r="C78" s="162" t="s">
        <v>52</v>
      </c>
      <c r="D78" s="332">
        <v>150</v>
      </c>
      <c r="E78" s="301">
        <v>150</v>
      </c>
      <c r="F78" s="302">
        <v>150</v>
      </c>
      <c r="G78" s="324">
        <f>F78-E78</f>
        <v>0</v>
      </c>
      <c r="H78" s="325">
        <v>200</v>
      </c>
      <c r="I78" s="325">
        <v>200</v>
      </c>
      <c r="J78" s="335">
        <f>F78*I78</f>
        <v>30000</v>
      </c>
      <c r="K78" s="305" t="s">
        <v>37</v>
      </c>
      <c r="L78" s="388"/>
      <c r="M78" s="388"/>
    </row>
    <row r="79" spans="1:13" ht="34.5" hidden="1" customHeight="1">
      <c r="A79" s="158"/>
      <c r="B79" s="164" t="s">
        <v>56</v>
      </c>
      <c r="C79" s="162" t="s">
        <v>19</v>
      </c>
      <c r="D79" s="332"/>
      <c r="E79" s="301"/>
      <c r="F79" s="302"/>
      <c r="G79" s="324">
        <f t="shared" ref="G79:G87" si="9">F79-E79</f>
        <v>0</v>
      </c>
      <c r="H79" s="325"/>
      <c r="I79" s="325"/>
      <c r="J79" s="335">
        <f t="shared" ref="J79:J87" si="10">F79*I79</f>
        <v>0</v>
      </c>
      <c r="K79" s="305" t="s">
        <v>37</v>
      </c>
      <c r="L79" s="388"/>
      <c r="M79" s="388"/>
    </row>
    <row r="80" spans="1:13" ht="34.5" customHeight="1">
      <c r="A80" s="160">
        <v>2</v>
      </c>
      <c r="B80" s="159" t="s">
        <v>44</v>
      </c>
      <c r="C80" s="162" t="s">
        <v>30</v>
      </c>
      <c r="D80" s="301">
        <v>154</v>
      </c>
      <c r="E80" s="301">
        <v>154</v>
      </c>
      <c r="F80" s="302">
        <v>165</v>
      </c>
      <c r="G80" s="360">
        <f t="shared" si="9"/>
        <v>11</v>
      </c>
      <c r="H80" s="325">
        <v>300</v>
      </c>
      <c r="I80" s="325">
        <v>0</v>
      </c>
      <c r="J80" s="335">
        <f t="shared" si="10"/>
        <v>0</v>
      </c>
      <c r="K80" s="325" t="s">
        <v>37</v>
      </c>
      <c r="L80" s="383"/>
      <c r="M80" s="382"/>
    </row>
    <row r="81" spans="1:13" ht="34.5" customHeight="1">
      <c r="A81" s="160">
        <v>3</v>
      </c>
      <c r="B81" s="161" t="s">
        <v>53</v>
      </c>
      <c r="C81" s="162" t="s">
        <v>19</v>
      </c>
      <c r="D81" s="301">
        <v>154</v>
      </c>
      <c r="E81" s="301">
        <v>154</v>
      </c>
      <c r="F81" s="302">
        <v>154</v>
      </c>
      <c r="G81" s="324">
        <f t="shared" si="9"/>
        <v>0</v>
      </c>
      <c r="H81" s="325">
        <v>500</v>
      </c>
      <c r="I81" s="325">
        <v>500</v>
      </c>
      <c r="J81" s="335">
        <f t="shared" si="10"/>
        <v>77000</v>
      </c>
      <c r="K81" s="325" t="s">
        <v>54</v>
      </c>
      <c r="L81" s="388"/>
      <c r="M81" s="388"/>
    </row>
    <row r="82" spans="1:13" ht="34.5" hidden="1" customHeight="1">
      <c r="A82" s="160"/>
      <c r="B82" s="161" t="s">
        <v>102</v>
      </c>
      <c r="C82" s="162" t="s">
        <v>30</v>
      </c>
      <c r="D82" s="301">
        <v>0</v>
      </c>
      <c r="E82" s="301"/>
      <c r="F82" s="302"/>
      <c r="G82" s="324">
        <f t="shared" si="9"/>
        <v>0</v>
      </c>
      <c r="H82" s="325"/>
      <c r="I82" s="325"/>
      <c r="J82" s="335">
        <f t="shared" si="10"/>
        <v>0</v>
      </c>
      <c r="K82" s="325" t="s">
        <v>37</v>
      </c>
      <c r="L82" s="388"/>
      <c r="M82" s="388"/>
    </row>
    <row r="83" spans="1:13" ht="34.5" hidden="1" customHeight="1">
      <c r="A83" s="209"/>
      <c r="B83" s="161" t="s">
        <v>58</v>
      </c>
      <c r="C83" s="196" t="s">
        <v>30</v>
      </c>
      <c r="D83" s="301">
        <v>0</v>
      </c>
      <c r="E83" s="301">
        <v>0</v>
      </c>
      <c r="F83" s="302"/>
      <c r="G83" s="324">
        <f t="shared" si="9"/>
        <v>0</v>
      </c>
      <c r="H83" s="325"/>
      <c r="I83" s="325"/>
      <c r="J83" s="335">
        <f t="shared" si="10"/>
        <v>0</v>
      </c>
      <c r="K83" s="325" t="s">
        <v>37</v>
      </c>
      <c r="L83" s="241"/>
      <c r="M83" s="241"/>
    </row>
    <row r="84" spans="1:13" ht="34.5" hidden="1" customHeight="1">
      <c r="A84" s="30"/>
      <c r="B84" s="34"/>
      <c r="C84" s="39"/>
      <c r="D84" s="38"/>
      <c r="E84" s="38"/>
      <c r="F84" s="228"/>
      <c r="G84" s="163">
        <f t="shared" si="9"/>
        <v>0</v>
      </c>
      <c r="H84" s="30"/>
      <c r="I84" s="30"/>
      <c r="J84" s="239">
        <f t="shared" si="10"/>
        <v>0</v>
      </c>
      <c r="K84" s="209"/>
      <c r="L84" s="388"/>
      <c r="M84" s="388"/>
    </row>
    <row r="85" spans="1:13" ht="34.5" hidden="1" customHeight="1">
      <c r="A85" s="30"/>
      <c r="B85" s="34"/>
      <c r="C85" s="39"/>
      <c r="D85" s="38"/>
      <c r="E85" s="38"/>
      <c r="F85" s="228"/>
      <c r="G85" s="163">
        <f t="shared" si="9"/>
        <v>0</v>
      </c>
      <c r="H85" s="30"/>
      <c r="I85" s="30"/>
      <c r="J85" s="239">
        <f t="shared" si="10"/>
        <v>0</v>
      </c>
      <c r="K85" s="209"/>
      <c r="L85" s="388"/>
      <c r="M85" s="388"/>
    </row>
    <row r="86" spans="1:13" ht="35.25" hidden="1" customHeight="1">
      <c r="A86" s="30"/>
      <c r="B86" s="34"/>
      <c r="C86" s="39"/>
      <c r="D86" s="38"/>
      <c r="E86" s="38"/>
      <c r="F86" s="228"/>
      <c r="G86" s="163">
        <f t="shared" si="9"/>
        <v>0</v>
      </c>
      <c r="H86" s="30"/>
      <c r="I86" s="30"/>
      <c r="J86" s="239">
        <f t="shared" si="10"/>
        <v>0</v>
      </c>
      <c r="K86" s="209"/>
      <c r="L86" s="388"/>
      <c r="M86" s="388"/>
    </row>
    <row r="87" spans="1:13" ht="33" hidden="1" customHeight="1">
      <c r="A87" s="30"/>
      <c r="B87" s="34"/>
      <c r="C87" s="39"/>
      <c r="D87" s="38"/>
      <c r="E87" s="38"/>
      <c r="F87" s="228"/>
      <c r="G87" s="163">
        <f t="shared" si="9"/>
        <v>0</v>
      </c>
      <c r="H87" s="30"/>
      <c r="I87" s="30"/>
      <c r="J87" s="239">
        <f t="shared" si="10"/>
        <v>0</v>
      </c>
      <c r="K87" s="209"/>
      <c r="L87" s="388"/>
      <c r="M87" s="388"/>
    </row>
    <row r="88" spans="1:13" ht="36.75" customHeight="1">
      <c r="A88" s="73"/>
      <c r="B88" s="34"/>
      <c r="C88" s="34"/>
      <c r="D88" s="237"/>
      <c r="E88" s="237"/>
      <c r="F88" s="237"/>
      <c r="G88" s="38"/>
      <c r="H88" s="226">
        <f>SUM(H78:H87)</f>
        <v>1000</v>
      </c>
      <c r="I88" s="226">
        <f>SUM(I78:I87)</f>
        <v>700</v>
      </c>
      <c r="J88" s="247">
        <f>SUM(J78:J87)</f>
        <v>107000</v>
      </c>
      <c r="K88" s="215"/>
      <c r="L88" s="387"/>
      <c r="M88" s="387"/>
    </row>
    <row r="89" spans="1:13" ht="36.75" customHeight="1">
      <c r="A89" s="242"/>
      <c r="B89" s="238"/>
      <c r="C89" s="238"/>
      <c r="D89" s="238"/>
      <c r="E89" s="238"/>
      <c r="F89" s="238"/>
      <c r="G89" s="238"/>
      <c r="H89" s="376" t="s">
        <v>33</v>
      </c>
      <c r="I89" s="377"/>
      <c r="J89" s="243">
        <f>J88/I88</f>
        <v>152.85714285714286</v>
      </c>
      <c r="K89" s="223" t="str">
        <f>K26</f>
        <v>(Apr'22)</v>
      </c>
      <c r="L89" s="375" t="s">
        <v>34</v>
      </c>
      <c r="M89" s="375"/>
    </row>
    <row r="90" spans="1:13" ht="34.5" customHeight="1">
      <c r="A90" s="100"/>
      <c r="B90" s="378" t="s">
        <v>150</v>
      </c>
      <c r="C90" s="379"/>
      <c r="D90" s="379"/>
      <c r="E90" s="379"/>
      <c r="F90" s="379"/>
      <c r="G90" s="380"/>
      <c r="H90" s="244"/>
      <c r="I90" s="244"/>
      <c r="J90" s="245">
        <v>152</v>
      </c>
      <c r="K90" s="223" t="str">
        <f>K27</f>
        <v>(Mar'22)</v>
      </c>
      <c r="L90" s="338">
        <f>(J89-J90)/J90</f>
        <v>5.6390977443609288E-3</v>
      </c>
      <c r="M90" s="340" t="s">
        <v>149</v>
      </c>
    </row>
    <row r="91" spans="1:13" ht="15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5"/>
    </row>
    <row r="92" spans="1:13" ht="15.75">
      <c r="A92" s="5" t="s">
        <v>140</v>
      </c>
      <c r="B92" s="5"/>
      <c r="C92" s="5"/>
      <c r="D92" s="5"/>
      <c r="E92" s="5" t="s">
        <v>62</v>
      </c>
      <c r="F92" s="5"/>
      <c r="G92" s="5"/>
      <c r="H92" s="5"/>
      <c r="I92" s="5" t="s">
        <v>63</v>
      </c>
      <c r="J92" s="5"/>
      <c r="K92" s="5"/>
      <c r="L92" s="4"/>
      <c r="M92" s="5"/>
    </row>
    <row r="93" spans="1:13" ht="15.75">
      <c r="A93" s="5" t="s">
        <v>64</v>
      </c>
      <c r="B93" s="101"/>
      <c r="C93" s="101"/>
      <c r="D93" s="5"/>
      <c r="E93" s="5" t="s">
        <v>65</v>
      </c>
      <c r="F93" s="5"/>
      <c r="G93" s="5"/>
      <c r="H93" s="5"/>
      <c r="I93" s="5"/>
      <c r="J93" s="5"/>
      <c r="K93" s="5"/>
      <c r="L93" s="4"/>
      <c r="M93" s="5"/>
    </row>
  </sheetData>
  <mergeCells count="95">
    <mergeCell ref="K7:K8"/>
    <mergeCell ref="L22:M22"/>
    <mergeCell ref="L23:M23"/>
    <mergeCell ref="L24:M24"/>
    <mergeCell ref="L25:M25"/>
    <mergeCell ref="L7:M8"/>
    <mergeCell ref="L10:M10"/>
    <mergeCell ref="L20:M20"/>
    <mergeCell ref="L21:M21"/>
    <mergeCell ref="L19:M19"/>
    <mergeCell ref="L11:M11"/>
    <mergeCell ref="L12:M12"/>
    <mergeCell ref="L13:M13"/>
    <mergeCell ref="L14:M14"/>
    <mergeCell ref="L15:M15"/>
    <mergeCell ref="L16:M16"/>
    <mergeCell ref="L17:M17"/>
    <mergeCell ref="L18:M18"/>
    <mergeCell ref="L9:M9"/>
    <mergeCell ref="A31:A32"/>
    <mergeCell ref="D31:F31"/>
    <mergeCell ref="H26:I26"/>
    <mergeCell ref="L26:M26"/>
    <mergeCell ref="B27:G27"/>
    <mergeCell ref="B31:B32"/>
    <mergeCell ref="C31:C32"/>
    <mergeCell ref="L31:M32"/>
    <mergeCell ref="K31:K32"/>
    <mergeCell ref="L40:M40"/>
    <mergeCell ref="L60:M60"/>
    <mergeCell ref="L61:M61"/>
    <mergeCell ref="L58:M58"/>
    <mergeCell ref="L59:M59"/>
    <mergeCell ref="L56:M56"/>
    <mergeCell ref="L57:M57"/>
    <mergeCell ref="L49:M49"/>
    <mergeCell ref="L47:M47"/>
    <mergeCell ref="L48:M48"/>
    <mergeCell ref="L39:M39"/>
    <mergeCell ref="L33:M33"/>
    <mergeCell ref="L34:M34"/>
    <mergeCell ref="L35:M35"/>
    <mergeCell ref="A54:A55"/>
    <mergeCell ref="D54:F54"/>
    <mergeCell ref="L41:M41"/>
    <mergeCell ref="L42:M42"/>
    <mergeCell ref="L43:M43"/>
    <mergeCell ref="L44:M44"/>
    <mergeCell ref="B50:G50"/>
    <mergeCell ref="K54:K55"/>
    <mergeCell ref="B54:B55"/>
    <mergeCell ref="C54:C55"/>
    <mergeCell ref="L54:M55"/>
    <mergeCell ref="H49:I49"/>
    <mergeCell ref="A3:D3"/>
    <mergeCell ref="E3:G3"/>
    <mergeCell ref="A7:A8"/>
    <mergeCell ref="B7:B8"/>
    <mergeCell ref="C7:C8"/>
    <mergeCell ref="D7:F7"/>
    <mergeCell ref="L84:M84"/>
    <mergeCell ref="L82:M82"/>
    <mergeCell ref="L81:M81"/>
    <mergeCell ref="L78:M78"/>
    <mergeCell ref="L79:M79"/>
    <mergeCell ref="H89:I89"/>
    <mergeCell ref="L89:M89"/>
    <mergeCell ref="B90:G90"/>
    <mergeCell ref="L36:M36"/>
    <mergeCell ref="L37:M37"/>
    <mergeCell ref="L38:M38"/>
    <mergeCell ref="L46:M46"/>
    <mergeCell ref="L80:M80"/>
    <mergeCell ref="B76:B77"/>
    <mergeCell ref="D76:F76"/>
    <mergeCell ref="L88:M88"/>
    <mergeCell ref="L87:M87"/>
    <mergeCell ref="L86:M86"/>
    <mergeCell ref="L85:M85"/>
    <mergeCell ref="H71:I71"/>
    <mergeCell ref="L45:M45"/>
    <mergeCell ref="B72:G72"/>
    <mergeCell ref="C76:C77"/>
    <mergeCell ref="L62:M62"/>
    <mergeCell ref="L63:M63"/>
    <mergeCell ref="L64:M64"/>
    <mergeCell ref="L65:M65"/>
    <mergeCell ref="L66:M66"/>
    <mergeCell ref="K76:K77"/>
    <mergeCell ref="L76:M77"/>
    <mergeCell ref="L70:M70"/>
    <mergeCell ref="L71:M71"/>
    <mergeCell ref="L67:M67"/>
    <mergeCell ref="L68:M68"/>
    <mergeCell ref="L69:M69"/>
  </mergeCells>
  <pageMargins left="0.7" right="0.7" top="0.75" bottom="0.75" header="0.3" footer="0.3"/>
  <pageSetup scale="30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105</v>
      </c>
      <c r="B3" s="390"/>
      <c r="C3" s="390"/>
      <c r="D3" s="390"/>
      <c r="E3" s="391" t="s">
        <v>113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4" t="s">
        <v>5</v>
      </c>
      <c r="B7" s="384" t="s">
        <v>6</v>
      </c>
      <c r="C7" s="365" t="s">
        <v>7</v>
      </c>
      <c r="D7" s="386" t="s">
        <v>8</v>
      </c>
      <c r="E7" s="386"/>
      <c r="F7" s="386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73"/>
      <c r="M7" s="373"/>
    </row>
    <row r="8" spans="1:13" ht="33" customHeight="1">
      <c r="A8" s="395"/>
      <c r="B8" s="385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73"/>
      <c r="M8" s="373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367"/>
      <c r="M9" s="367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416"/>
      <c r="M10" s="416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416"/>
      <c r="M11" s="416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416"/>
      <c r="M12" s="416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393"/>
      <c r="M13" s="393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417"/>
      <c r="M14" s="417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389" t="s">
        <v>33</v>
      </c>
      <c r="I15" s="389"/>
      <c r="J15" s="261" t="e">
        <f>J14/I14</f>
        <v>#DIV/0!</v>
      </c>
      <c r="K15" s="262" t="str">
        <f>WC!K26</f>
        <v>(Apr'22)</v>
      </c>
      <c r="L15" s="402" t="s">
        <v>34</v>
      </c>
      <c r="M15" s="402"/>
    </row>
    <row r="16" spans="1:13" ht="33.75" customHeight="1">
      <c r="A16" s="219"/>
      <c r="B16" s="409"/>
      <c r="C16" s="409"/>
      <c r="D16" s="409"/>
      <c r="E16" s="409"/>
      <c r="F16" s="409"/>
      <c r="G16" s="409"/>
      <c r="H16" s="264"/>
      <c r="I16" s="235"/>
      <c r="J16" s="263">
        <v>0</v>
      </c>
      <c r="K16" s="262" t="str">
        <f>WC!K27</f>
        <v>(Mar'22)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4" t="s">
        <v>5</v>
      </c>
      <c r="B20" s="384" t="s">
        <v>6</v>
      </c>
      <c r="C20" s="365" t="s">
        <v>7</v>
      </c>
      <c r="D20" s="386" t="s">
        <v>8</v>
      </c>
      <c r="E20" s="386"/>
      <c r="F20" s="386"/>
      <c r="G20" s="202" t="s">
        <v>9</v>
      </c>
      <c r="H20" s="202" t="s">
        <v>10</v>
      </c>
      <c r="I20" s="25" t="s">
        <v>11</v>
      </c>
      <c r="J20" s="26" t="s">
        <v>12</v>
      </c>
      <c r="K20" s="370" t="s">
        <v>114</v>
      </c>
      <c r="L20" s="411"/>
      <c r="M20" s="411"/>
    </row>
    <row r="21" spans="1:13" ht="33" customHeight="1">
      <c r="A21" s="395"/>
      <c r="B21" s="385"/>
      <c r="C21" s="366"/>
      <c r="D21" s="220" t="str">
        <f>WC!D8</f>
        <v>Feb'22</v>
      </c>
      <c r="E21" s="220" t="str">
        <f>WC!E8</f>
        <v>Mar'22</v>
      </c>
      <c r="F21" s="227" t="str">
        <f>WC!F8</f>
        <v>Apr'22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71"/>
      <c r="L21" s="411"/>
      <c r="M21" s="411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367"/>
      <c r="M22" s="367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367"/>
      <c r="M23" s="367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367"/>
      <c r="M24" s="367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367"/>
      <c r="M25" s="367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416"/>
      <c r="M26" s="416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418"/>
      <c r="M27" s="418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00" t="s">
        <v>33</v>
      </c>
      <c r="I28" s="400"/>
      <c r="J28" s="261" t="e">
        <f>J27/I27</f>
        <v>#DIV/0!</v>
      </c>
      <c r="K28" s="223" t="str">
        <f>K15</f>
        <v>(Apr'22)</v>
      </c>
      <c r="L28" s="402" t="s">
        <v>34</v>
      </c>
      <c r="M28" s="402"/>
    </row>
    <row r="29" spans="1:13" ht="39" customHeight="1">
      <c r="A29" s="219"/>
      <c r="B29" s="413"/>
      <c r="C29" s="414"/>
      <c r="D29" s="414"/>
      <c r="E29" s="414"/>
      <c r="F29" s="414"/>
      <c r="G29" s="415"/>
      <c r="H29" s="265"/>
      <c r="I29" s="265"/>
      <c r="J29" s="266">
        <v>0</v>
      </c>
      <c r="K29" s="223" t="str">
        <f>K16</f>
        <v>(Mar'22)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4" t="s">
        <v>5</v>
      </c>
      <c r="B33" s="384" t="s">
        <v>6</v>
      </c>
      <c r="C33" s="365" t="s">
        <v>7</v>
      </c>
      <c r="D33" s="386" t="s">
        <v>8</v>
      </c>
      <c r="E33" s="386"/>
      <c r="F33" s="386"/>
      <c r="G33" s="202" t="s">
        <v>9</v>
      </c>
      <c r="H33" s="202" t="s">
        <v>10</v>
      </c>
      <c r="I33" s="25" t="s">
        <v>11</v>
      </c>
      <c r="J33" s="26" t="s">
        <v>12</v>
      </c>
      <c r="K33" s="370" t="s">
        <v>114</v>
      </c>
      <c r="L33" s="399"/>
      <c r="M33" s="399"/>
    </row>
    <row r="34" spans="1:13" ht="33" customHeight="1">
      <c r="A34" s="395"/>
      <c r="B34" s="385"/>
      <c r="C34" s="366"/>
      <c r="D34" s="220" t="str">
        <f>D8</f>
        <v>Feb'22</v>
      </c>
      <c r="E34" s="220" t="str">
        <f t="shared" ref="E34:F34" si="2">E8</f>
        <v>Mar'22</v>
      </c>
      <c r="F34" s="227" t="str">
        <f t="shared" si="2"/>
        <v>Apr'22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71"/>
      <c r="L34" s="399"/>
      <c r="M34" s="399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367"/>
      <c r="M35" s="367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367"/>
      <c r="M36" s="367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419"/>
      <c r="M37" s="419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367"/>
      <c r="M38" s="367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367"/>
      <c r="M39" s="367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374"/>
      <c r="M40" s="374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389" t="s">
        <v>33</v>
      </c>
      <c r="I41" s="389"/>
      <c r="J41" s="222" t="e">
        <f>J40/I40</f>
        <v>#DIV/0!</v>
      </c>
      <c r="K41" s="223" t="str">
        <f>K15</f>
        <v>(Apr'22)</v>
      </c>
      <c r="L41" s="375" t="s">
        <v>34</v>
      </c>
      <c r="M41" s="375"/>
    </row>
    <row r="42" spans="1:13" ht="36.75" customHeight="1">
      <c r="A42" s="234"/>
      <c r="B42" s="409"/>
      <c r="C42" s="409"/>
      <c r="D42" s="409"/>
      <c r="E42" s="409"/>
      <c r="F42" s="409"/>
      <c r="G42" s="409"/>
      <c r="H42" s="235"/>
      <c r="I42" s="235"/>
      <c r="J42" s="266">
        <v>0</v>
      </c>
      <c r="K42" s="223" t="str">
        <f>K16</f>
        <v>(Mar'22)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4" t="s">
        <v>5</v>
      </c>
      <c r="B47" s="384" t="s">
        <v>6</v>
      </c>
      <c r="C47" s="365" t="s">
        <v>7</v>
      </c>
      <c r="D47" s="386" t="s">
        <v>8</v>
      </c>
      <c r="E47" s="386"/>
      <c r="F47" s="386"/>
      <c r="G47" s="202" t="s">
        <v>9</v>
      </c>
      <c r="H47" s="202" t="s">
        <v>10</v>
      </c>
      <c r="I47" s="25" t="s">
        <v>11</v>
      </c>
      <c r="J47" s="26" t="s">
        <v>12</v>
      </c>
      <c r="K47" s="370" t="s">
        <v>114</v>
      </c>
      <c r="L47" s="373"/>
      <c r="M47" s="373"/>
    </row>
    <row r="48" spans="1:13" ht="32.25" customHeight="1">
      <c r="A48" s="395"/>
      <c r="B48" s="385"/>
      <c r="C48" s="366"/>
      <c r="D48" s="220" t="str">
        <f>D8</f>
        <v>Feb'22</v>
      </c>
      <c r="E48" s="220" t="str">
        <f t="shared" ref="E48:F48" si="4">E8</f>
        <v>Mar'22</v>
      </c>
      <c r="F48" s="227" t="str">
        <f t="shared" si="4"/>
        <v>Apr'22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71"/>
      <c r="L48" s="373"/>
      <c r="M48" s="373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388"/>
      <c r="M49" s="388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388"/>
      <c r="M50" s="388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423"/>
      <c r="M51" s="423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388"/>
      <c r="M52" s="388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388"/>
      <c r="M53" s="388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374"/>
      <c r="M54" s="374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376" t="s">
        <v>33</v>
      </c>
      <c r="I55" s="377"/>
      <c r="J55" s="243" t="e">
        <f>J54/I54</f>
        <v>#DIV/0!</v>
      </c>
      <c r="K55" s="223" t="str">
        <f>K15</f>
        <v>(Apr'22)</v>
      </c>
      <c r="L55" s="375" t="s">
        <v>34</v>
      </c>
      <c r="M55" s="375"/>
    </row>
    <row r="56" spans="1:13" ht="34.5" customHeight="1">
      <c r="A56" s="270"/>
      <c r="B56" s="420"/>
      <c r="C56" s="421"/>
      <c r="D56" s="421"/>
      <c r="E56" s="421"/>
      <c r="F56" s="421"/>
      <c r="G56" s="422"/>
      <c r="H56" s="244"/>
      <c r="I56" s="244"/>
      <c r="J56" s="273">
        <v>0</v>
      </c>
      <c r="K56" s="271" t="str">
        <f>K16</f>
        <v>(Mar'22)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(24/2/2022)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106</v>
      </c>
      <c r="B3" s="390"/>
      <c r="C3" s="390"/>
      <c r="D3" s="390"/>
      <c r="E3" s="391" t="s">
        <v>113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4" t="s">
        <v>5</v>
      </c>
      <c r="B7" s="384" t="s">
        <v>6</v>
      </c>
      <c r="C7" s="365" t="s">
        <v>7</v>
      </c>
      <c r="D7" s="386" t="s">
        <v>8</v>
      </c>
      <c r="E7" s="386"/>
      <c r="F7" s="386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73"/>
      <c r="M7" s="373"/>
    </row>
    <row r="8" spans="1:13" ht="33" customHeight="1">
      <c r="A8" s="395"/>
      <c r="B8" s="385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73"/>
      <c r="M8" s="373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367"/>
      <c r="M9" s="367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416"/>
      <c r="M10" s="416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416"/>
      <c r="M11" s="416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416"/>
      <c r="M12" s="416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393"/>
      <c r="M13" s="393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417"/>
      <c r="M14" s="417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389" t="s">
        <v>33</v>
      </c>
      <c r="I15" s="389"/>
      <c r="J15" s="261" t="e">
        <f>J14/I14</f>
        <v>#DIV/0!</v>
      </c>
      <c r="K15" s="262" t="str">
        <f>WC!K26</f>
        <v>(Apr'22)</v>
      </c>
      <c r="L15" s="402" t="s">
        <v>34</v>
      </c>
      <c r="M15" s="402"/>
    </row>
    <row r="16" spans="1:13" ht="33.75" customHeight="1">
      <c r="A16" s="219"/>
      <c r="B16" s="409"/>
      <c r="C16" s="409"/>
      <c r="D16" s="409"/>
      <c r="E16" s="409"/>
      <c r="F16" s="409"/>
      <c r="G16" s="409"/>
      <c r="H16" s="264"/>
      <c r="I16" s="235"/>
      <c r="J16" s="263">
        <v>0</v>
      </c>
      <c r="K16" s="262" t="str">
        <f>WC!K27</f>
        <v>(Mar'22)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4" t="s">
        <v>5</v>
      </c>
      <c r="B20" s="384" t="s">
        <v>6</v>
      </c>
      <c r="C20" s="365" t="s">
        <v>7</v>
      </c>
      <c r="D20" s="386" t="s">
        <v>8</v>
      </c>
      <c r="E20" s="386"/>
      <c r="F20" s="386"/>
      <c r="G20" s="202" t="s">
        <v>9</v>
      </c>
      <c r="H20" s="202" t="s">
        <v>10</v>
      </c>
      <c r="I20" s="25" t="s">
        <v>11</v>
      </c>
      <c r="J20" s="26" t="s">
        <v>12</v>
      </c>
      <c r="K20" s="370" t="s">
        <v>114</v>
      </c>
      <c r="L20" s="411"/>
      <c r="M20" s="411"/>
    </row>
    <row r="21" spans="1:13" ht="33" customHeight="1">
      <c r="A21" s="395"/>
      <c r="B21" s="385"/>
      <c r="C21" s="366"/>
      <c r="D21" s="220" t="str">
        <f>WC!D8</f>
        <v>Feb'22</v>
      </c>
      <c r="E21" s="220" t="str">
        <f>WC!E8</f>
        <v>Mar'22</v>
      </c>
      <c r="F21" s="227" t="str">
        <f>WC!F8</f>
        <v>Apr'22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71"/>
      <c r="L21" s="411"/>
      <c r="M21" s="411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367"/>
      <c r="M22" s="367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367"/>
      <c r="M23" s="367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367"/>
      <c r="M24" s="367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367"/>
      <c r="M25" s="367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416"/>
      <c r="M26" s="416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418"/>
      <c r="M27" s="418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00" t="s">
        <v>33</v>
      </c>
      <c r="I28" s="400"/>
      <c r="J28" s="261" t="e">
        <f>J27/I27</f>
        <v>#DIV/0!</v>
      </c>
      <c r="K28" s="223" t="str">
        <f>K15</f>
        <v>(Apr'22)</v>
      </c>
      <c r="L28" s="402" t="s">
        <v>34</v>
      </c>
      <c r="M28" s="402"/>
    </row>
    <row r="29" spans="1:13" ht="39" customHeight="1">
      <c r="A29" s="219"/>
      <c r="B29" s="413"/>
      <c r="C29" s="414"/>
      <c r="D29" s="414"/>
      <c r="E29" s="414"/>
      <c r="F29" s="414"/>
      <c r="G29" s="415"/>
      <c r="H29" s="265"/>
      <c r="I29" s="265"/>
      <c r="J29" s="266">
        <v>0</v>
      </c>
      <c r="K29" s="223" t="str">
        <f>K16</f>
        <v>(Mar'22)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4" t="s">
        <v>5</v>
      </c>
      <c r="B33" s="384" t="s">
        <v>6</v>
      </c>
      <c r="C33" s="365" t="s">
        <v>7</v>
      </c>
      <c r="D33" s="386" t="s">
        <v>8</v>
      </c>
      <c r="E33" s="386"/>
      <c r="F33" s="386"/>
      <c r="G33" s="202" t="s">
        <v>9</v>
      </c>
      <c r="H33" s="202" t="s">
        <v>10</v>
      </c>
      <c r="I33" s="25" t="s">
        <v>11</v>
      </c>
      <c r="J33" s="26" t="s">
        <v>12</v>
      </c>
      <c r="K33" s="370" t="s">
        <v>114</v>
      </c>
      <c r="L33" s="399"/>
      <c r="M33" s="399"/>
    </row>
    <row r="34" spans="1:13" ht="33" customHeight="1">
      <c r="A34" s="395"/>
      <c r="B34" s="385"/>
      <c r="C34" s="366"/>
      <c r="D34" s="220" t="str">
        <f>D8</f>
        <v>Feb'22</v>
      </c>
      <c r="E34" s="220" t="str">
        <f t="shared" ref="E34:F34" si="2">E8</f>
        <v>Mar'22</v>
      </c>
      <c r="F34" s="227" t="str">
        <f t="shared" si="2"/>
        <v>Apr'22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71"/>
      <c r="L34" s="399"/>
      <c r="M34" s="399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367"/>
      <c r="M35" s="367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367"/>
      <c r="M36" s="367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419"/>
      <c r="M37" s="419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367"/>
      <c r="M38" s="367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367"/>
      <c r="M39" s="367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374"/>
      <c r="M40" s="374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389" t="s">
        <v>33</v>
      </c>
      <c r="I41" s="389"/>
      <c r="J41" s="222" t="e">
        <f>J40/I40</f>
        <v>#DIV/0!</v>
      </c>
      <c r="K41" s="223" t="str">
        <f>K15</f>
        <v>(Apr'22)</v>
      </c>
      <c r="L41" s="375" t="s">
        <v>34</v>
      </c>
      <c r="M41" s="375"/>
    </row>
    <row r="42" spans="1:13" ht="36.75" customHeight="1">
      <c r="A42" s="234"/>
      <c r="B42" s="409"/>
      <c r="C42" s="409"/>
      <c r="D42" s="409"/>
      <c r="E42" s="409"/>
      <c r="F42" s="409"/>
      <c r="G42" s="409"/>
      <c r="H42" s="235"/>
      <c r="I42" s="235"/>
      <c r="J42" s="266">
        <v>0</v>
      </c>
      <c r="K42" s="223" t="str">
        <f>K16</f>
        <v>(Mar'22)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4" t="s">
        <v>5</v>
      </c>
      <c r="B47" s="384" t="s">
        <v>6</v>
      </c>
      <c r="C47" s="365" t="s">
        <v>7</v>
      </c>
      <c r="D47" s="386" t="s">
        <v>8</v>
      </c>
      <c r="E47" s="386"/>
      <c r="F47" s="386"/>
      <c r="G47" s="202" t="s">
        <v>9</v>
      </c>
      <c r="H47" s="202" t="s">
        <v>10</v>
      </c>
      <c r="I47" s="25" t="s">
        <v>11</v>
      </c>
      <c r="J47" s="26" t="s">
        <v>12</v>
      </c>
      <c r="K47" s="370" t="s">
        <v>114</v>
      </c>
      <c r="L47" s="373"/>
      <c r="M47" s="373"/>
    </row>
    <row r="48" spans="1:13" ht="32.25" customHeight="1">
      <c r="A48" s="395"/>
      <c r="B48" s="385"/>
      <c r="C48" s="366"/>
      <c r="D48" s="220" t="str">
        <f>D8</f>
        <v>Feb'22</v>
      </c>
      <c r="E48" s="220" t="str">
        <f t="shared" ref="E48:F48" si="4">E8</f>
        <v>Mar'22</v>
      </c>
      <c r="F48" s="227" t="str">
        <f t="shared" si="4"/>
        <v>Apr'22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71"/>
      <c r="L48" s="373"/>
      <c r="M48" s="373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388"/>
      <c r="M49" s="388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388"/>
      <c r="M50" s="388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423"/>
      <c r="M51" s="423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388"/>
      <c r="M52" s="388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388"/>
      <c r="M53" s="388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374"/>
      <c r="M54" s="374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376" t="s">
        <v>33</v>
      </c>
      <c r="I55" s="377"/>
      <c r="J55" s="243" t="e">
        <f>J54/I54</f>
        <v>#DIV/0!</v>
      </c>
      <c r="K55" s="223" t="str">
        <f>K15</f>
        <v>(Apr'22)</v>
      </c>
      <c r="L55" s="375" t="s">
        <v>34</v>
      </c>
      <c r="M55" s="375"/>
    </row>
    <row r="56" spans="1:13" ht="34.5" customHeight="1">
      <c r="A56" s="270"/>
      <c r="B56" s="420"/>
      <c r="C56" s="421"/>
      <c r="D56" s="421"/>
      <c r="E56" s="421"/>
      <c r="F56" s="421"/>
      <c r="G56" s="422"/>
      <c r="H56" s="244"/>
      <c r="I56" s="244"/>
      <c r="J56" s="273">
        <v>0</v>
      </c>
      <c r="K56" s="271" t="str">
        <f>K16</f>
        <v>(Mar'22)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(24/2/2022)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116</v>
      </c>
      <c r="B3" s="390"/>
      <c r="C3" s="390"/>
      <c r="D3" s="390"/>
      <c r="E3" s="391" t="s">
        <v>113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4" t="s">
        <v>5</v>
      </c>
      <c r="B7" s="384" t="s">
        <v>6</v>
      </c>
      <c r="C7" s="365" t="s">
        <v>7</v>
      </c>
      <c r="D7" s="386" t="s">
        <v>8</v>
      </c>
      <c r="E7" s="386"/>
      <c r="F7" s="386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73"/>
      <c r="M7" s="373"/>
    </row>
    <row r="8" spans="1:13" ht="33" customHeight="1">
      <c r="A8" s="395"/>
      <c r="B8" s="385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73"/>
      <c r="M8" s="373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367"/>
      <c r="M9" s="367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416"/>
      <c r="M10" s="416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416"/>
      <c r="M11" s="416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416"/>
      <c r="M12" s="416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393"/>
      <c r="M13" s="393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417"/>
      <c r="M14" s="417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389" t="s">
        <v>33</v>
      </c>
      <c r="I15" s="389"/>
      <c r="J15" s="261" t="e">
        <f>J14/I14</f>
        <v>#DIV/0!</v>
      </c>
      <c r="K15" s="262" t="str">
        <f>WC!K26</f>
        <v>(Apr'22)</v>
      </c>
      <c r="L15" s="402" t="s">
        <v>34</v>
      </c>
      <c r="M15" s="402"/>
    </row>
    <row r="16" spans="1:13" ht="33.75" customHeight="1">
      <c r="A16" s="219"/>
      <c r="B16" s="409"/>
      <c r="C16" s="409"/>
      <c r="D16" s="409"/>
      <c r="E16" s="409"/>
      <c r="F16" s="409"/>
      <c r="G16" s="409"/>
      <c r="H16" s="264"/>
      <c r="I16" s="235"/>
      <c r="J16" s="263">
        <v>0</v>
      </c>
      <c r="K16" s="262" t="str">
        <f>WC!K27</f>
        <v>(Mar'22)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4" t="s">
        <v>5</v>
      </c>
      <c r="B20" s="384" t="s">
        <v>6</v>
      </c>
      <c r="C20" s="365" t="s">
        <v>7</v>
      </c>
      <c r="D20" s="386" t="s">
        <v>8</v>
      </c>
      <c r="E20" s="386"/>
      <c r="F20" s="386"/>
      <c r="G20" s="202" t="s">
        <v>9</v>
      </c>
      <c r="H20" s="202" t="s">
        <v>10</v>
      </c>
      <c r="I20" s="25" t="s">
        <v>11</v>
      </c>
      <c r="J20" s="26" t="s">
        <v>12</v>
      </c>
      <c r="K20" s="370" t="s">
        <v>114</v>
      </c>
      <c r="L20" s="411"/>
      <c r="M20" s="411"/>
    </row>
    <row r="21" spans="1:13" ht="33" customHeight="1">
      <c r="A21" s="395"/>
      <c r="B21" s="385"/>
      <c r="C21" s="366"/>
      <c r="D21" s="220" t="str">
        <f>WC!D8</f>
        <v>Feb'22</v>
      </c>
      <c r="E21" s="220" t="str">
        <f>WC!E8</f>
        <v>Mar'22</v>
      </c>
      <c r="F21" s="227" t="str">
        <f>WC!F8</f>
        <v>Apr'22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71"/>
      <c r="L21" s="411"/>
      <c r="M21" s="411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367"/>
      <c r="M22" s="367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367"/>
      <c r="M23" s="367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367"/>
      <c r="M24" s="367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367"/>
      <c r="M25" s="367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416"/>
      <c r="M26" s="416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418"/>
      <c r="M27" s="418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00" t="s">
        <v>33</v>
      </c>
      <c r="I28" s="400"/>
      <c r="J28" s="261" t="e">
        <f>J27/I27</f>
        <v>#DIV/0!</v>
      </c>
      <c r="K28" s="223" t="str">
        <f>K15</f>
        <v>(Apr'22)</v>
      </c>
      <c r="L28" s="402" t="s">
        <v>34</v>
      </c>
      <c r="M28" s="402"/>
    </row>
    <row r="29" spans="1:13" ht="39" customHeight="1">
      <c r="A29" s="219"/>
      <c r="B29" s="413"/>
      <c r="C29" s="414"/>
      <c r="D29" s="414"/>
      <c r="E29" s="414"/>
      <c r="F29" s="414"/>
      <c r="G29" s="415"/>
      <c r="H29" s="265"/>
      <c r="I29" s="265"/>
      <c r="J29" s="266">
        <v>0</v>
      </c>
      <c r="K29" s="223" t="str">
        <f>K16</f>
        <v>(Mar'22)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4" t="s">
        <v>5</v>
      </c>
      <c r="B33" s="384" t="s">
        <v>6</v>
      </c>
      <c r="C33" s="365" t="s">
        <v>7</v>
      </c>
      <c r="D33" s="386" t="s">
        <v>8</v>
      </c>
      <c r="E33" s="386"/>
      <c r="F33" s="386"/>
      <c r="G33" s="202" t="s">
        <v>9</v>
      </c>
      <c r="H33" s="202" t="s">
        <v>10</v>
      </c>
      <c r="I33" s="25" t="s">
        <v>11</v>
      </c>
      <c r="J33" s="26" t="s">
        <v>12</v>
      </c>
      <c r="K33" s="370" t="s">
        <v>114</v>
      </c>
      <c r="L33" s="399"/>
      <c r="M33" s="399"/>
    </row>
    <row r="34" spans="1:13" ht="33" customHeight="1">
      <c r="A34" s="395"/>
      <c r="B34" s="385"/>
      <c r="C34" s="366"/>
      <c r="D34" s="220" t="str">
        <f>D8</f>
        <v>Feb'22</v>
      </c>
      <c r="E34" s="220" t="str">
        <f t="shared" ref="E34:F34" si="2">E8</f>
        <v>Mar'22</v>
      </c>
      <c r="F34" s="227" t="str">
        <f t="shared" si="2"/>
        <v>Apr'22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71"/>
      <c r="L34" s="399"/>
      <c r="M34" s="399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367"/>
      <c r="M35" s="367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367"/>
      <c r="M36" s="367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419"/>
      <c r="M37" s="419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367"/>
      <c r="M38" s="367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367"/>
      <c r="M39" s="367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374"/>
      <c r="M40" s="374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389" t="s">
        <v>33</v>
      </c>
      <c r="I41" s="389"/>
      <c r="J41" s="222" t="e">
        <f>J40/I40</f>
        <v>#DIV/0!</v>
      </c>
      <c r="K41" s="223" t="str">
        <f>K15</f>
        <v>(Apr'22)</v>
      </c>
      <c r="L41" s="375" t="s">
        <v>34</v>
      </c>
      <c r="M41" s="375"/>
    </row>
    <row r="42" spans="1:13" ht="36.75" customHeight="1">
      <c r="A42" s="234"/>
      <c r="B42" s="409"/>
      <c r="C42" s="409"/>
      <c r="D42" s="409"/>
      <c r="E42" s="409"/>
      <c r="F42" s="409"/>
      <c r="G42" s="409"/>
      <c r="H42" s="235"/>
      <c r="I42" s="235"/>
      <c r="J42" s="266">
        <v>0</v>
      </c>
      <c r="K42" s="223" t="str">
        <f>K16</f>
        <v>(Mar'22)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4" t="s">
        <v>5</v>
      </c>
      <c r="B47" s="384" t="s">
        <v>6</v>
      </c>
      <c r="C47" s="365" t="s">
        <v>7</v>
      </c>
      <c r="D47" s="386" t="s">
        <v>8</v>
      </c>
      <c r="E47" s="386"/>
      <c r="F47" s="386"/>
      <c r="G47" s="202" t="s">
        <v>9</v>
      </c>
      <c r="H47" s="202" t="s">
        <v>10</v>
      </c>
      <c r="I47" s="25" t="s">
        <v>11</v>
      </c>
      <c r="J47" s="26" t="s">
        <v>12</v>
      </c>
      <c r="K47" s="370" t="s">
        <v>114</v>
      </c>
      <c r="L47" s="373"/>
      <c r="M47" s="373"/>
    </row>
    <row r="48" spans="1:13" ht="32.25" customHeight="1">
      <c r="A48" s="395"/>
      <c r="B48" s="385"/>
      <c r="C48" s="366"/>
      <c r="D48" s="220" t="str">
        <f>D8</f>
        <v>Feb'22</v>
      </c>
      <c r="E48" s="220" t="str">
        <f t="shared" ref="E48:F48" si="4">E8</f>
        <v>Mar'22</v>
      </c>
      <c r="F48" s="227" t="str">
        <f t="shared" si="4"/>
        <v>Apr'22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71"/>
      <c r="L48" s="373"/>
      <c r="M48" s="373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388"/>
      <c r="M49" s="388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388"/>
      <c r="M50" s="388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423"/>
      <c r="M51" s="423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388"/>
      <c r="M52" s="388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388"/>
      <c r="M53" s="388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374"/>
      <c r="M54" s="374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376" t="s">
        <v>33</v>
      </c>
      <c r="I55" s="377"/>
      <c r="J55" s="243" t="e">
        <f>J54/I54</f>
        <v>#DIV/0!</v>
      </c>
      <c r="K55" s="223" t="str">
        <f>K15</f>
        <v>(Apr'22)</v>
      </c>
      <c r="L55" s="375" t="s">
        <v>34</v>
      </c>
      <c r="M55" s="375"/>
    </row>
    <row r="56" spans="1:13" ht="34.5" customHeight="1">
      <c r="A56" s="270"/>
      <c r="B56" s="420"/>
      <c r="C56" s="421"/>
      <c r="D56" s="421"/>
      <c r="E56" s="421"/>
      <c r="F56" s="421"/>
      <c r="G56" s="422"/>
      <c r="H56" s="244"/>
      <c r="I56" s="244"/>
      <c r="J56" s="273">
        <v>0</v>
      </c>
      <c r="K56" s="271" t="str">
        <f>K16</f>
        <v>(Mar'22)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(24/2/2022)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107</v>
      </c>
      <c r="B3" s="390"/>
      <c r="C3" s="390"/>
      <c r="D3" s="390"/>
      <c r="E3" s="391" t="s">
        <v>113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4" t="s">
        <v>5</v>
      </c>
      <c r="B7" s="384" t="s">
        <v>6</v>
      </c>
      <c r="C7" s="365" t="s">
        <v>7</v>
      </c>
      <c r="D7" s="386" t="s">
        <v>8</v>
      </c>
      <c r="E7" s="386"/>
      <c r="F7" s="386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73"/>
      <c r="M7" s="373"/>
    </row>
    <row r="8" spans="1:13" ht="33" customHeight="1">
      <c r="A8" s="395"/>
      <c r="B8" s="385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73"/>
      <c r="M8" s="373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367"/>
      <c r="M9" s="367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416"/>
      <c r="M10" s="416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416"/>
      <c r="M11" s="416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416"/>
      <c r="M12" s="416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393"/>
      <c r="M13" s="393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417"/>
      <c r="M14" s="417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389" t="s">
        <v>33</v>
      </c>
      <c r="I15" s="389"/>
      <c r="J15" s="261" t="e">
        <f>J14/I14</f>
        <v>#DIV/0!</v>
      </c>
      <c r="K15" s="262" t="str">
        <f>WC!K26</f>
        <v>(Apr'22)</v>
      </c>
      <c r="L15" s="402" t="s">
        <v>34</v>
      </c>
      <c r="M15" s="402"/>
    </row>
    <row r="16" spans="1:13" ht="33.75" customHeight="1">
      <c r="A16" s="219"/>
      <c r="B16" s="409"/>
      <c r="C16" s="409"/>
      <c r="D16" s="409"/>
      <c r="E16" s="409"/>
      <c r="F16" s="409"/>
      <c r="G16" s="409"/>
      <c r="H16" s="264"/>
      <c r="I16" s="235"/>
      <c r="J16" s="263">
        <v>0</v>
      </c>
      <c r="K16" s="262" t="str">
        <f>WC!K27</f>
        <v>(Mar'22)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4" t="s">
        <v>5</v>
      </c>
      <c r="B20" s="384" t="s">
        <v>6</v>
      </c>
      <c r="C20" s="365" t="s">
        <v>7</v>
      </c>
      <c r="D20" s="386" t="s">
        <v>8</v>
      </c>
      <c r="E20" s="386"/>
      <c r="F20" s="386"/>
      <c r="G20" s="202" t="s">
        <v>9</v>
      </c>
      <c r="H20" s="202" t="s">
        <v>10</v>
      </c>
      <c r="I20" s="25" t="s">
        <v>11</v>
      </c>
      <c r="J20" s="26" t="s">
        <v>12</v>
      </c>
      <c r="K20" s="370" t="s">
        <v>114</v>
      </c>
      <c r="L20" s="411"/>
      <c r="M20" s="411"/>
    </row>
    <row r="21" spans="1:13" ht="33" customHeight="1">
      <c r="A21" s="395"/>
      <c r="B21" s="385"/>
      <c r="C21" s="366"/>
      <c r="D21" s="220" t="str">
        <f>WC!D8</f>
        <v>Feb'22</v>
      </c>
      <c r="E21" s="220" t="str">
        <f>WC!E8</f>
        <v>Mar'22</v>
      </c>
      <c r="F21" s="227" t="str">
        <f>WC!F8</f>
        <v>Apr'22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71"/>
      <c r="L21" s="411"/>
      <c r="M21" s="411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367"/>
      <c r="M22" s="367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367"/>
      <c r="M23" s="367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367"/>
      <c r="M24" s="367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367"/>
      <c r="M25" s="367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416"/>
      <c r="M26" s="416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418"/>
      <c r="M27" s="418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00" t="s">
        <v>33</v>
      </c>
      <c r="I28" s="400"/>
      <c r="J28" s="261" t="e">
        <f>J27/I27</f>
        <v>#DIV/0!</v>
      </c>
      <c r="K28" s="223" t="str">
        <f>K15</f>
        <v>(Apr'22)</v>
      </c>
      <c r="L28" s="402" t="s">
        <v>34</v>
      </c>
      <c r="M28" s="402"/>
    </row>
    <row r="29" spans="1:13" ht="39" customHeight="1">
      <c r="A29" s="219"/>
      <c r="B29" s="413"/>
      <c r="C29" s="414"/>
      <c r="D29" s="414"/>
      <c r="E29" s="414"/>
      <c r="F29" s="414"/>
      <c r="G29" s="415"/>
      <c r="H29" s="265"/>
      <c r="I29" s="265"/>
      <c r="J29" s="266">
        <v>0</v>
      </c>
      <c r="K29" s="223" t="str">
        <f>K16</f>
        <v>(Mar'22)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4" t="s">
        <v>5</v>
      </c>
      <c r="B33" s="384" t="s">
        <v>6</v>
      </c>
      <c r="C33" s="365" t="s">
        <v>7</v>
      </c>
      <c r="D33" s="386" t="s">
        <v>8</v>
      </c>
      <c r="E33" s="386"/>
      <c r="F33" s="386"/>
      <c r="G33" s="202" t="s">
        <v>9</v>
      </c>
      <c r="H33" s="202" t="s">
        <v>10</v>
      </c>
      <c r="I33" s="25" t="s">
        <v>11</v>
      </c>
      <c r="J33" s="26" t="s">
        <v>12</v>
      </c>
      <c r="K33" s="370" t="s">
        <v>114</v>
      </c>
      <c r="L33" s="399"/>
      <c r="M33" s="399"/>
    </row>
    <row r="34" spans="1:13" ht="33" customHeight="1">
      <c r="A34" s="395"/>
      <c r="B34" s="385"/>
      <c r="C34" s="366"/>
      <c r="D34" s="220" t="str">
        <f>D8</f>
        <v>Feb'22</v>
      </c>
      <c r="E34" s="220" t="str">
        <f t="shared" ref="E34:F34" si="2">E8</f>
        <v>Mar'22</v>
      </c>
      <c r="F34" s="227" t="str">
        <f t="shared" si="2"/>
        <v>Apr'22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71"/>
      <c r="L34" s="399"/>
      <c r="M34" s="399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367"/>
      <c r="M35" s="367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367"/>
      <c r="M36" s="367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419"/>
      <c r="M37" s="419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367"/>
      <c r="M38" s="367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367"/>
      <c r="M39" s="367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374"/>
      <c r="M40" s="374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389" t="s">
        <v>33</v>
      </c>
      <c r="I41" s="389"/>
      <c r="J41" s="222" t="e">
        <f>J40/I40</f>
        <v>#DIV/0!</v>
      </c>
      <c r="K41" s="223" t="str">
        <f>K15</f>
        <v>(Apr'22)</v>
      </c>
      <c r="L41" s="375" t="s">
        <v>34</v>
      </c>
      <c r="M41" s="375"/>
    </row>
    <row r="42" spans="1:13" ht="36.75" customHeight="1">
      <c r="A42" s="234"/>
      <c r="B42" s="409"/>
      <c r="C42" s="409"/>
      <c r="D42" s="409"/>
      <c r="E42" s="409"/>
      <c r="F42" s="409"/>
      <c r="G42" s="409"/>
      <c r="H42" s="235"/>
      <c r="I42" s="235"/>
      <c r="J42" s="266">
        <v>0</v>
      </c>
      <c r="K42" s="223" t="str">
        <f>K16</f>
        <v>(Mar'22)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4" t="s">
        <v>5</v>
      </c>
      <c r="B47" s="384" t="s">
        <v>6</v>
      </c>
      <c r="C47" s="365" t="s">
        <v>7</v>
      </c>
      <c r="D47" s="386" t="s">
        <v>8</v>
      </c>
      <c r="E47" s="386"/>
      <c r="F47" s="386"/>
      <c r="G47" s="202" t="s">
        <v>9</v>
      </c>
      <c r="H47" s="202" t="s">
        <v>10</v>
      </c>
      <c r="I47" s="25" t="s">
        <v>11</v>
      </c>
      <c r="J47" s="26" t="s">
        <v>12</v>
      </c>
      <c r="K47" s="370" t="s">
        <v>114</v>
      </c>
      <c r="L47" s="373"/>
      <c r="M47" s="373"/>
    </row>
    <row r="48" spans="1:13" ht="32.25" customHeight="1">
      <c r="A48" s="395"/>
      <c r="B48" s="385"/>
      <c r="C48" s="366"/>
      <c r="D48" s="220" t="str">
        <f>D8</f>
        <v>Feb'22</v>
      </c>
      <c r="E48" s="220" t="str">
        <f t="shared" ref="E48:F48" si="4">E8</f>
        <v>Mar'22</v>
      </c>
      <c r="F48" s="227" t="str">
        <f t="shared" si="4"/>
        <v>Apr'22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71"/>
      <c r="L48" s="373"/>
      <c r="M48" s="373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388"/>
      <c r="M49" s="388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388"/>
      <c r="M50" s="388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423"/>
      <c r="M51" s="423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388"/>
      <c r="M52" s="388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388"/>
      <c r="M53" s="388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374"/>
      <c r="M54" s="374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376" t="s">
        <v>33</v>
      </c>
      <c r="I55" s="377"/>
      <c r="J55" s="243" t="e">
        <f>J54/I54</f>
        <v>#DIV/0!</v>
      </c>
      <c r="K55" s="223" t="str">
        <f>K15</f>
        <v>(Apr'22)</v>
      </c>
      <c r="L55" s="375" t="s">
        <v>34</v>
      </c>
      <c r="M55" s="375"/>
    </row>
    <row r="56" spans="1:13" ht="34.5" customHeight="1">
      <c r="A56" s="270"/>
      <c r="B56" s="420"/>
      <c r="C56" s="421"/>
      <c r="D56" s="421"/>
      <c r="E56" s="421"/>
      <c r="F56" s="421"/>
      <c r="G56" s="422"/>
      <c r="H56" s="244"/>
      <c r="I56" s="244"/>
      <c r="J56" s="273">
        <v>0</v>
      </c>
      <c r="K56" s="271" t="str">
        <f>K16</f>
        <v>(Mar'22)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(24/2/2022)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9"/>
  <sheetViews>
    <sheetView zoomScale="60" zoomScaleNormal="60" workbookViewId="0">
      <selection activeCell="K16" sqref="K1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31.42578125" customWidth="1"/>
    <col min="10" max="10" width="21.42578125" customWidth="1"/>
    <col min="11" max="11" width="18.5703125" customWidth="1"/>
    <col min="12" max="12" width="21.7109375" customWidth="1"/>
    <col min="13" max="13" width="20.855468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</row>
    <row r="3" spans="1:13" ht="20.25">
      <c r="A3" s="390" t="s">
        <v>115</v>
      </c>
      <c r="B3" s="390"/>
      <c r="C3" s="390"/>
      <c r="D3" s="390"/>
      <c r="E3" s="391" t="s">
        <v>113</v>
      </c>
      <c r="F3" s="391"/>
      <c r="G3" s="391"/>
      <c r="H3" s="1"/>
      <c r="I3" s="2"/>
      <c r="J3" s="2"/>
      <c r="K3" s="2"/>
      <c r="L3" s="3"/>
      <c r="M3" s="4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</row>
    <row r="5" spans="1:13" ht="20.25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/>
      <c r="J5" s="13" t="s">
        <v>50</v>
      </c>
      <c r="K5" s="83"/>
      <c r="L5" s="3"/>
      <c r="M5" s="84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3"/>
      <c r="M6" s="57"/>
    </row>
    <row r="7" spans="1:13" ht="30.75" customHeight="1">
      <c r="A7" s="394" t="s">
        <v>5</v>
      </c>
      <c r="B7" s="384" t="s">
        <v>6</v>
      </c>
      <c r="C7" s="365" t="s">
        <v>7</v>
      </c>
      <c r="D7" s="386" t="s">
        <v>8</v>
      </c>
      <c r="E7" s="386"/>
      <c r="F7" s="386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99"/>
      <c r="M7" s="399"/>
    </row>
    <row r="8" spans="1:13" ht="33" customHeight="1">
      <c r="A8" s="395"/>
      <c r="B8" s="385"/>
      <c r="C8" s="366"/>
      <c r="D8" s="27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99"/>
      <c r="M8" s="399"/>
    </row>
    <row r="9" spans="1:13" ht="34.5" customHeight="1">
      <c r="A9" s="30"/>
      <c r="B9" s="34"/>
      <c r="C9" s="39"/>
      <c r="D9" s="38"/>
      <c r="E9" s="38"/>
      <c r="F9" s="228"/>
      <c r="G9" s="65"/>
      <c r="H9" s="30"/>
      <c r="I9" s="30"/>
      <c r="J9" s="90"/>
      <c r="K9" s="209"/>
      <c r="L9" s="248"/>
      <c r="M9" s="140"/>
    </row>
    <row r="10" spans="1:13" ht="34.5" customHeight="1">
      <c r="A10" s="30"/>
      <c r="B10" s="34"/>
      <c r="C10" s="39"/>
      <c r="D10" s="38"/>
      <c r="E10" s="38"/>
      <c r="F10" s="228"/>
      <c r="G10" s="65"/>
      <c r="H10" s="30"/>
      <c r="I10" s="30"/>
      <c r="J10" s="90"/>
      <c r="K10" s="209"/>
      <c r="L10" s="56"/>
      <c r="M10" s="140"/>
    </row>
    <row r="11" spans="1:13" ht="34.5" customHeight="1">
      <c r="A11" s="30"/>
      <c r="B11" s="34"/>
      <c r="C11" s="39"/>
      <c r="D11" s="38"/>
      <c r="E11" s="38"/>
      <c r="F11" s="228"/>
      <c r="G11" s="65"/>
      <c r="H11" s="30"/>
      <c r="I11" s="30"/>
      <c r="J11" s="90"/>
      <c r="K11" s="209"/>
      <c r="L11" s="248"/>
      <c r="M11" s="250"/>
    </row>
    <row r="12" spans="1:13" ht="34.5" customHeight="1">
      <c r="A12" s="30"/>
      <c r="B12" s="34"/>
      <c r="C12" s="39"/>
      <c r="D12" s="38"/>
      <c r="E12" s="38"/>
      <c r="F12" s="228"/>
      <c r="G12" s="65"/>
      <c r="H12" s="30"/>
      <c r="I12" s="30"/>
      <c r="J12" s="90"/>
      <c r="K12" s="209"/>
      <c r="L12" s="248"/>
      <c r="M12" s="140"/>
    </row>
    <row r="13" spans="1:13" ht="34.5" customHeight="1">
      <c r="A13" s="30"/>
      <c r="B13" s="34"/>
      <c r="C13" s="39"/>
      <c r="D13" s="38"/>
      <c r="E13" s="38"/>
      <c r="F13" s="228"/>
      <c r="G13" s="65"/>
      <c r="H13" s="30"/>
      <c r="I13" s="30"/>
      <c r="J13" s="90"/>
      <c r="K13" s="209"/>
      <c r="L13" s="248"/>
      <c r="M13" s="140"/>
    </row>
    <row r="14" spans="1:13" ht="35.25" customHeight="1">
      <c r="A14" s="73"/>
      <c r="B14" s="34"/>
      <c r="C14" s="34"/>
      <c r="D14" s="237"/>
      <c r="E14" s="237"/>
      <c r="F14" s="237"/>
      <c r="G14" s="38"/>
      <c r="H14" s="226">
        <f>SUM(H9:H13)</f>
        <v>0</v>
      </c>
      <c r="I14" s="226">
        <f>SUM(I9:I13)</f>
        <v>0</v>
      </c>
      <c r="J14" s="226">
        <f>SUM(J9:J13)</f>
        <v>0</v>
      </c>
      <c r="K14" s="234"/>
      <c r="L14" s="249"/>
      <c r="M14" s="251"/>
    </row>
    <row r="15" spans="1:13" ht="35.25" customHeight="1">
      <c r="A15" s="73"/>
      <c r="B15" s="238"/>
      <c r="C15" s="238"/>
      <c r="D15" s="238"/>
      <c r="E15" s="238"/>
      <c r="F15" s="238"/>
      <c r="G15" s="238"/>
      <c r="H15" s="389" t="s">
        <v>33</v>
      </c>
      <c r="I15" s="389"/>
      <c r="J15" s="222" t="e">
        <f>J14/I14</f>
        <v>#DIV/0!</v>
      </c>
      <c r="K15" s="223" t="str">
        <f>WC!K26</f>
        <v>(Apr'22)</v>
      </c>
      <c r="L15" s="375" t="s">
        <v>34</v>
      </c>
      <c r="M15" s="375"/>
    </row>
    <row r="16" spans="1:13" ht="35.25" customHeight="1">
      <c r="A16" s="73"/>
      <c r="B16" s="409"/>
      <c r="C16" s="409"/>
      <c r="D16" s="409"/>
      <c r="E16" s="409"/>
      <c r="F16" s="409"/>
      <c r="G16" s="409"/>
      <c r="H16" s="235"/>
      <c r="I16" s="235"/>
      <c r="J16" s="230">
        <v>0</v>
      </c>
      <c r="K16" s="223" t="str">
        <f>WC!K27</f>
        <v>(Mar'22)</v>
      </c>
      <c r="L16" s="234" t="e">
        <f>(J15-J16)/J16</f>
        <v>#DIV/0!</v>
      </c>
      <c r="M16" s="277" t="s">
        <v>111</v>
      </c>
    </row>
    <row r="17" spans="1:13" ht="18">
      <c r="A17" s="102"/>
      <c r="B17" s="103"/>
      <c r="C17" s="103"/>
      <c r="D17" s="103"/>
      <c r="E17" s="103"/>
      <c r="F17" s="103"/>
      <c r="G17" s="103"/>
      <c r="H17" s="104"/>
      <c r="I17" s="104"/>
      <c r="J17" s="105"/>
      <c r="K17" s="106"/>
      <c r="L17" s="97"/>
      <c r="M17" s="107"/>
    </row>
    <row r="18" spans="1:13" ht="15.75">
      <c r="A18" s="5" t="str">
        <f>WC!A92</f>
        <v>Prepared by: Yi Hong (24/2/2022)</v>
      </c>
      <c r="B18" s="5"/>
      <c r="C18" s="5"/>
      <c r="D18" s="5"/>
      <c r="E18" s="5" t="s">
        <v>62</v>
      </c>
      <c r="F18" s="5"/>
      <c r="G18" s="5"/>
      <c r="H18" s="5"/>
      <c r="I18" s="5" t="s">
        <v>63</v>
      </c>
      <c r="J18" s="5"/>
      <c r="K18" s="5"/>
      <c r="L18" s="5"/>
      <c r="M18" s="4"/>
    </row>
    <row r="19" spans="1:13" ht="15.75">
      <c r="A19" s="5" t="s">
        <v>64</v>
      </c>
      <c r="B19" s="101"/>
      <c r="C19" s="101"/>
      <c r="D19" s="5"/>
      <c r="E19" s="5" t="s">
        <v>65</v>
      </c>
      <c r="F19" s="5"/>
      <c r="G19" s="5"/>
      <c r="H19" s="5"/>
      <c r="I19" s="5"/>
      <c r="J19" s="5"/>
      <c r="K19" s="5"/>
      <c r="L19" s="5"/>
      <c r="M19" s="4"/>
    </row>
  </sheetData>
  <mergeCells count="11">
    <mergeCell ref="A3:D3"/>
    <mergeCell ref="E3:G3"/>
    <mergeCell ref="H15:I15"/>
    <mergeCell ref="B16:G16"/>
    <mergeCell ref="L15:M15"/>
    <mergeCell ref="A7:A8"/>
    <mergeCell ref="B7:B8"/>
    <mergeCell ref="C7:C8"/>
    <mergeCell ref="D7:F7"/>
    <mergeCell ref="L7:M8"/>
    <mergeCell ref="K7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59"/>
  <sheetViews>
    <sheetView zoomScale="60" zoomScaleNormal="60" workbookViewId="0">
      <selection activeCell="C14" sqref="C14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66</v>
      </c>
      <c r="B3" s="390"/>
      <c r="C3" s="390"/>
      <c r="D3" s="390"/>
      <c r="E3" s="391" t="s">
        <v>144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30</v>
      </c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4" t="s">
        <v>5</v>
      </c>
      <c r="B7" s="384" t="s">
        <v>6</v>
      </c>
      <c r="C7" s="365" t="s">
        <v>7</v>
      </c>
      <c r="D7" s="386" t="s">
        <v>8</v>
      </c>
      <c r="E7" s="386"/>
      <c r="F7" s="386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73"/>
      <c r="M7" s="373"/>
    </row>
    <row r="8" spans="1:13" ht="33" customHeight="1">
      <c r="A8" s="395"/>
      <c r="B8" s="385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73"/>
      <c r="M8" s="373"/>
    </row>
    <row r="9" spans="1:13" ht="34.5" customHeight="1">
      <c r="A9" s="41">
        <v>1</v>
      </c>
      <c r="B9" s="211" t="s">
        <v>119</v>
      </c>
      <c r="C9" s="209" t="s">
        <v>30</v>
      </c>
      <c r="D9" s="320">
        <v>430</v>
      </c>
      <c r="E9" s="320">
        <v>430</v>
      </c>
      <c r="F9" s="321">
        <v>450</v>
      </c>
      <c r="G9" s="361">
        <f>F9-E9</f>
        <v>20</v>
      </c>
      <c r="H9" s="331">
        <v>600</v>
      </c>
      <c r="I9" s="346">
        <v>0</v>
      </c>
      <c r="J9" s="307">
        <f>F9*I9</f>
        <v>0</v>
      </c>
      <c r="K9" s="202" t="s">
        <v>20</v>
      </c>
      <c r="L9" s="367"/>
      <c r="M9" s="367"/>
    </row>
    <row r="10" spans="1:13" ht="34.5" customHeight="1">
      <c r="A10" s="42">
        <v>2</v>
      </c>
      <c r="B10" s="211" t="s">
        <v>44</v>
      </c>
      <c r="C10" s="209" t="s">
        <v>30</v>
      </c>
      <c r="D10" s="320">
        <v>380</v>
      </c>
      <c r="E10" s="320">
        <v>400</v>
      </c>
      <c r="F10" s="321">
        <v>400</v>
      </c>
      <c r="G10" s="345">
        <f t="shared" ref="G10:G12" si="0">F10-E10</f>
        <v>0</v>
      </c>
      <c r="H10" s="331">
        <v>200</v>
      </c>
      <c r="I10" s="346">
        <v>0</v>
      </c>
      <c r="J10" s="307">
        <f t="shared" ref="J10:J13" si="1">F10*I10</f>
        <v>0</v>
      </c>
      <c r="K10" s="202" t="s">
        <v>20</v>
      </c>
      <c r="L10" s="416" t="s">
        <v>141</v>
      </c>
      <c r="M10" s="416"/>
    </row>
    <row r="11" spans="1:13" ht="34.5" hidden="1" customHeight="1">
      <c r="A11" s="170"/>
      <c r="B11" s="211" t="s">
        <v>120</v>
      </c>
      <c r="C11" s="209" t="s">
        <v>19</v>
      </c>
      <c r="D11" s="320"/>
      <c r="E11" s="320"/>
      <c r="F11" s="321"/>
      <c r="G11" s="345">
        <f t="shared" si="0"/>
        <v>0</v>
      </c>
      <c r="H11" s="331"/>
      <c r="I11" s="346"/>
      <c r="J11" s="307">
        <f t="shared" si="1"/>
        <v>0</v>
      </c>
      <c r="K11" s="202" t="s">
        <v>20</v>
      </c>
      <c r="L11" s="416"/>
      <c r="M11" s="416"/>
    </row>
    <row r="12" spans="1:13" ht="34.5" customHeight="1">
      <c r="A12" s="67">
        <v>3</v>
      </c>
      <c r="B12" s="211" t="s">
        <v>29</v>
      </c>
      <c r="C12" s="209" t="s">
        <v>30</v>
      </c>
      <c r="D12" s="320">
        <v>369</v>
      </c>
      <c r="E12" s="320">
        <v>369</v>
      </c>
      <c r="F12" s="321">
        <v>380</v>
      </c>
      <c r="G12" s="361">
        <f t="shared" si="0"/>
        <v>11</v>
      </c>
      <c r="H12" s="331">
        <v>200</v>
      </c>
      <c r="I12" s="346">
        <v>30</v>
      </c>
      <c r="J12" s="307">
        <f t="shared" si="1"/>
        <v>11400</v>
      </c>
      <c r="K12" s="202" t="s">
        <v>20</v>
      </c>
      <c r="L12" s="416" t="s">
        <v>135</v>
      </c>
      <c r="M12" s="416"/>
    </row>
    <row r="13" spans="1:13" ht="34.5" hidden="1" customHeight="1">
      <c r="A13" s="170"/>
      <c r="B13" s="70"/>
      <c r="C13" s="253"/>
      <c r="D13" s="253"/>
      <c r="E13" s="253"/>
      <c r="F13" s="255"/>
      <c r="G13" s="116"/>
      <c r="H13" s="79"/>
      <c r="I13" s="117"/>
      <c r="J13" s="185">
        <f t="shared" si="1"/>
        <v>0</v>
      </c>
      <c r="K13" s="202" t="s">
        <v>20</v>
      </c>
      <c r="L13" s="393"/>
      <c r="M13" s="393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1000</v>
      </c>
      <c r="I14" s="226">
        <f>SUM(I9:I13)</f>
        <v>30</v>
      </c>
      <c r="J14" s="247">
        <f>SUM(J9:J13)</f>
        <v>11400</v>
      </c>
      <c r="K14" s="258"/>
      <c r="L14" s="417"/>
      <c r="M14" s="417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389" t="s">
        <v>33</v>
      </c>
      <c r="I15" s="389"/>
      <c r="J15" s="342">
        <f>J14/I14</f>
        <v>380</v>
      </c>
      <c r="K15" s="262" t="str">
        <f>WC!K26</f>
        <v>(Apr'22)</v>
      </c>
      <c r="L15" s="402" t="s">
        <v>34</v>
      </c>
      <c r="M15" s="402"/>
    </row>
    <row r="16" spans="1:13" ht="33.75" customHeight="1">
      <c r="A16" s="44"/>
      <c r="B16" s="409" t="s">
        <v>153</v>
      </c>
      <c r="C16" s="409"/>
      <c r="D16" s="409"/>
      <c r="E16" s="409"/>
      <c r="F16" s="409"/>
      <c r="G16" s="409"/>
      <c r="H16" s="264"/>
      <c r="I16" s="235"/>
      <c r="J16" s="343">
        <v>369</v>
      </c>
      <c r="K16" s="262" t="str">
        <f>WC!K27</f>
        <v>(Mar'22)</v>
      </c>
      <c r="L16" s="338">
        <f>(J15-J16)/J16</f>
        <v>2.9810298102981029E-2</v>
      </c>
      <c r="M16" s="340">
        <v>330</v>
      </c>
    </row>
    <row r="17" spans="1:13" hidden="1"/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394" t="s">
        <v>5</v>
      </c>
      <c r="B20" s="384" t="s">
        <v>6</v>
      </c>
      <c r="C20" s="365" t="s">
        <v>7</v>
      </c>
      <c r="D20" s="386" t="s">
        <v>8</v>
      </c>
      <c r="E20" s="386"/>
      <c r="F20" s="386"/>
      <c r="G20" s="202" t="s">
        <v>9</v>
      </c>
      <c r="H20" s="202" t="s">
        <v>10</v>
      </c>
      <c r="I20" s="25" t="s">
        <v>11</v>
      </c>
      <c r="J20" s="26" t="s">
        <v>12</v>
      </c>
      <c r="K20" s="370" t="s">
        <v>114</v>
      </c>
      <c r="L20" s="411"/>
      <c r="M20" s="411"/>
    </row>
    <row r="21" spans="1:13" ht="33" hidden="1" customHeight="1">
      <c r="A21" s="395"/>
      <c r="B21" s="385"/>
      <c r="C21" s="366"/>
      <c r="D21" s="220" t="str">
        <f>WC!D8</f>
        <v>Feb'22</v>
      </c>
      <c r="E21" s="220" t="str">
        <f>WC!E8</f>
        <v>Mar'22</v>
      </c>
      <c r="F21" s="227" t="str">
        <f>WC!F8</f>
        <v>Apr'22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71"/>
      <c r="L21" s="411"/>
      <c r="M21" s="411"/>
    </row>
    <row r="22" spans="1:13" ht="34.5" hidden="1" customHeight="1">
      <c r="A22" s="41">
        <v>1</v>
      </c>
      <c r="B22" s="34"/>
      <c r="C22" s="34"/>
      <c r="D22" s="75"/>
      <c r="E22" s="92"/>
      <c r="F22" s="228"/>
      <c r="G22" s="65"/>
      <c r="H22" s="66"/>
      <c r="I22" s="66"/>
      <c r="J22" s="135">
        <f>F22*I22</f>
        <v>0</v>
      </c>
      <c r="K22" s="215"/>
      <c r="L22" s="367"/>
      <c r="M22" s="367"/>
    </row>
    <row r="23" spans="1:13" ht="34.5" hidden="1" customHeight="1">
      <c r="A23" s="42">
        <v>2</v>
      </c>
      <c r="B23" s="114"/>
      <c r="C23" s="114"/>
      <c r="D23" s="111"/>
      <c r="E23" s="92"/>
      <c r="F23" s="228"/>
      <c r="G23" s="65"/>
      <c r="H23" s="66"/>
      <c r="I23" s="66"/>
      <c r="J23" s="135">
        <f t="shared" ref="J23:J26" si="2">F23*I23</f>
        <v>0</v>
      </c>
      <c r="K23" s="215"/>
      <c r="L23" s="367"/>
      <c r="M23" s="367"/>
    </row>
    <row r="24" spans="1:13" ht="34.5" hidden="1" customHeight="1">
      <c r="A24" s="61">
        <v>3</v>
      </c>
      <c r="B24" s="112"/>
      <c r="C24" s="113"/>
      <c r="D24" s="92"/>
      <c r="E24" s="92"/>
      <c r="F24" s="228"/>
      <c r="G24" s="65"/>
      <c r="H24" s="71"/>
      <c r="I24" s="71"/>
      <c r="J24" s="135">
        <f t="shared" si="2"/>
        <v>0</v>
      </c>
      <c r="K24" s="215"/>
      <c r="L24" s="367"/>
      <c r="M24" s="367"/>
    </row>
    <row r="25" spans="1:13" ht="34.5" hidden="1" customHeight="1">
      <c r="A25" s="67">
        <v>4</v>
      </c>
      <c r="B25" s="72"/>
      <c r="C25" s="30"/>
      <c r="D25" s="92"/>
      <c r="E25" s="92"/>
      <c r="F25" s="228"/>
      <c r="G25" s="65"/>
      <c r="H25" s="66"/>
      <c r="I25" s="66"/>
      <c r="J25" s="135">
        <f t="shared" si="2"/>
        <v>0</v>
      </c>
      <c r="K25" s="215"/>
      <c r="L25" s="367"/>
      <c r="M25" s="367"/>
    </row>
    <row r="26" spans="1:13" ht="34.5" hidden="1" customHeight="1">
      <c r="A26" s="61">
        <v>5</v>
      </c>
      <c r="B26" s="72"/>
      <c r="C26" s="30"/>
      <c r="D26" s="92"/>
      <c r="E26" s="92"/>
      <c r="F26" s="228"/>
      <c r="G26" s="65"/>
      <c r="H26" s="66"/>
      <c r="I26" s="66"/>
      <c r="J26" s="135">
        <f t="shared" si="2"/>
        <v>0</v>
      </c>
      <c r="K26" s="215"/>
      <c r="L26" s="416"/>
      <c r="M26" s="416"/>
    </row>
    <row r="27" spans="1:13" ht="35.25" hidden="1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418"/>
      <c r="M27" s="418"/>
    </row>
    <row r="28" spans="1:13" ht="35.25" hidden="1" customHeight="1">
      <c r="A28" s="41"/>
      <c r="B28" s="259"/>
      <c r="C28" s="259"/>
      <c r="D28" s="259"/>
      <c r="E28" s="260"/>
      <c r="F28" s="260"/>
      <c r="G28" s="260"/>
      <c r="H28" s="400" t="s">
        <v>33</v>
      </c>
      <c r="I28" s="400"/>
      <c r="J28" s="261" t="e">
        <f>J27/I27</f>
        <v>#DIV/0!</v>
      </c>
      <c r="K28" s="223" t="str">
        <f>K15</f>
        <v>(Apr'22)</v>
      </c>
      <c r="L28" s="402" t="s">
        <v>34</v>
      </c>
      <c r="M28" s="402"/>
    </row>
    <row r="29" spans="1:13" ht="39" hidden="1" customHeight="1">
      <c r="A29" s="44"/>
      <c r="B29" s="413"/>
      <c r="C29" s="414"/>
      <c r="D29" s="414"/>
      <c r="E29" s="414"/>
      <c r="F29" s="414"/>
      <c r="G29" s="415"/>
      <c r="H29" s="265"/>
      <c r="I29" s="265"/>
      <c r="J29" s="266">
        <v>0</v>
      </c>
      <c r="K29" s="223" t="str">
        <f>K16</f>
        <v>(Mar'22)</v>
      </c>
      <c r="L29" s="290" t="e">
        <f>(J28-J29)/J29</f>
        <v>#DIV/0!</v>
      </c>
      <c r="M29" s="281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82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394" t="s">
        <v>5</v>
      </c>
      <c r="B33" s="384" t="s">
        <v>6</v>
      </c>
      <c r="C33" s="365" t="s">
        <v>7</v>
      </c>
      <c r="D33" s="386" t="s">
        <v>8</v>
      </c>
      <c r="E33" s="386"/>
      <c r="F33" s="386"/>
      <c r="G33" s="202" t="s">
        <v>9</v>
      </c>
      <c r="H33" s="202" t="s">
        <v>10</v>
      </c>
      <c r="I33" s="25" t="s">
        <v>11</v>
      </c>
      <c r="J33" s="26" t="s">
        <v>12</v>
      </c>
      <c r="K33" s="370" t="s">
        <v>114</v>
      </c>
      <c r="L33" s="399"/>
      <c r="M33" s="399"/>
    </row>
    <row r="34" spans="1:13" ht="33" hidden="1" customHeight="1">
      <c r="A34" s="395"/>
      <c r="B34" s="385"/>
      <c r="C34" s="366"/>
      <c r="D34" s="220" t="str">
        <f>D8</f>
        <v>Feb'22</v>
      </c>
      <c r="E34" s="220" t="str">
        <f t="shared" ref="E34:F34" si="3">E8</f>
        <v>Mar'22</v>
      </c>
      <c r="F34" s="227" t="str">
        <f t="shared" si="3"/>
        <v>Apr'22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71"/>
      <c r="L34" s="399"/>
      <c r="M34" s="399"/>
    </row>
    <row r="35" spans="1:13" ht="34.5" hidden="1" customHeight="1">
      <c r="A35" s="30">
        <v>1</v>
      </c>
      <c r="B35" s="34"/>
      <c r="C35" s="39"/>
      <c r="D35" s="92"/>
      <c r="E35" s="92"/>
      <c r="F35" s="228"/>
      <c r="G35" s="65"/>
      <c r="H35" s="30"/>
      <c r="I35" s="30"/>
      <c r="J35" s="90">
        <f>F35*I35</f>
        <v>0</v>
      </c>
      <c r="K35" s="209"/>
      <c r="L35" s="367"/>
      <c r="M35" s="367"/>
    </row>
    <row r="36" spans="1:13" ht="34.5" hidden="1" customHeight="1">
      <c r="A36" s="30">
        <v>2</v>
      </c>
      <c r="B36" s="34"/>
      <c r="C36" s="39"/>
      <c r="D36" s="92"/>
      <c r="E36" s="92"/>
      <c r="F36" s="228"/>
      <c r="G36" s="65"/>
      <c r="H36" s="30"/>
      <c r="I36" s="30"/>
      <c r="J36" s="166">
        <f t="shared" ref="J36:J39" si="4">F36*I36</f>
        <v>0</v>
      </c>
      <c r="K36" s="209"/>
      <c r="L36" s="367"/>
      <c r="M36" s="367"/>
    </row>
    <row r="37" spans="1:13" ht="34.5" hidden="1" customHeight="1">
      <c r="A37" s="30">
        <v>3</v>
      </c>
      <c r="B37" s="34"/>
      <c r="C37" s="39"/>
      <c r="D37" s="92"/>
      <c r="E37" s="92"/>
      <c r="F37" s="228"/>
      <c r="G37" s="65"/>
      <c r="H37" s="30"/>
      <c r="I37" s="30"/>
      <c r="J37" s="166">
        <f t="shared" si="4"/>
        <v>0</v>
      </c>
      <c r="K37" s="209"/>
      <c r="L37" s="419"/>
      <c r="M37" s="419"/>
    </row>
    <row r="38" spans="1:13" ht="34.5" hidden="1" customHeight="1">
      <c r="A38" s="30">
        <v>4</v>
      </c>
      <c r="B38" s="34"/>
      <c r="C38" s="39"/>
      <c r="D38" s="92"/>
      <c r="E38" s="92"/>
      <c r="F38" s="228"/>
      <c r="G38" s="65"/>
      <c r="H38" s="30"/>
      <c r="I38" s="30"/>
      <c r="J38" s="166">
        <f t="shared" si="4"/>
        <v>0</v>
      </c>
      <c r="K38" s="209"/>
      <c r="L38" s="367"/>
      <c r="M38" s="367"/>
    </row>
    <row r="39" spans="1:13" ht="34.5" hidden="1" customHeight="1">
      <c r="A39" s="30">
        <v>5</v>
      </c>
      <c r="B39" s="34"/>
      <c r="C39" s="39"/>
      <c r="D39" s="92"/>
      <c r="E39" s="92"/>
      <c r="F39" s="228"/>
      <c r="G39" s="65"/>
      <c r="H39" s="30"/>
      <c r="I39" s="30"/>
      <c r="J39" s="166">
        <f t="shared" si="4"/>
        <v>0</v>
      </c>
      <c r="K39" s="209"/>
      <c r="L39" s="367"/>
      <c r="M39" s="367"/>
    </row>
    <row r="40" spans="1:13" ht="35.25" hidden="1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374"/>
      <c r="M40" s="374"/>
    </row>
    <row r="41" spans="1:13" ht="35.25" hidden="1" customHeight="1">
      <c r="A41" s="234"/>
      <c r="B41" s="268"/>
      <c r="C41" s="268"/>
      <c r="D41" s="268"/>
      <c r="E41" s="268"/>
      <c r="F41" s="268"/>
      <c r="G41" s="268"/>
      <c r="H41" s="389" t="s">
        <v>33</v>
      </c>
      <c r="I41" s="389"/>
      <c r="J41" s="222" t="e">
        <f>J40/I40</f>
        <v>#DIV/0!</v>
      </c>
      <c r="K41" s="223" t="str">
        <f>K15</f>
        <v>(Apr'22)</v>
      </c>
      <c r="L41" s="375" t="s">
        <v>34</v>
      </c>
      <c r="M41" s="375"/>
    </row>
    <row r="42" spans="1:13" ht="36.75" hidden="1" customHeight="1">
      <c r="A42" s="234"/>
      <c r="B42" s="409"/>
      <c r="C42" s="409"/>
      <c r="D42" s="409"/>
      <c r="E42" s="409"/>
      <c r="F42" s="409"/>
      <c r="G42" s="409"/>
      <c r="H42" s="235"/>
      <c r="I42" s="235"/>
      <c r="J42" s="266">
        <v>0</v>
      </c>
      <c r="K42" s="223" t="str">
        <f>K16</f>
        <v>(Mar'22)</v>
      </c>
      <c r="L42" s="288" t="e">
        <f>(J41-J42)/J42</f>
        <v>#DIV/0!</v>
      </c>
      <c r="M42" s="291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82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394" t="s">
        <v>5</v>
      </c>
      <c r="B47" s="384" t="s">
        <v>6</v>
      </c>
      <c r="C47" s="365" t="s">
        <v>7</v>
      </c>
      <c r="D47" s="386" t="s">
        <v>8</v>
      </c>
      <c r="E47" s="386"/>
      <c r="F47" s="386"/>
      <c r="G47" s="202" t="s">
        <v>9</v>
      </c>
      <c r="H47" s="202" t="s">
        <v>10</v>
      </c>
      <c r="I47" s="25" t="s">
        <v>11</v>
      </c>
      <c r="J47" s="26" t="s">
        <v>12</v>
      </c>
      <c r="K47" s="370" t="s">
        <v>114</v>
      </c>
      <c r="L47" s="373"/>
      <c r="M47" s="373"/>
    </row>
    <row r="48" spans="1:13" ht="32.25" hidden="1" customHeight="1">
      <c r="A48" s="395"/>
      <c r="B48" s="385"/>
      <c r="C48" s="366"/>
      <c r="D48" s="220" t="str">
        <f>D8</f>
        <v>Feb'22</v>
      </c>
      <c r="E48" s="220" t="str">
        <f t="shared" ref="E48:F48" si="5">E8</f>
        <v>Mar'22</v>
      </c>
      <c r="F48" s="227" t="str">
        <f t="shared" si="5"/>
        <v>Apr'22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71"/>
      <c r="L48" s="373"/>
      <c r="M48" s="373"/>
    </row>
    <row r="49" spans="1:13" ht="34.5" hidden="1" customHeight="1">
      <c r="A49" s="41">
        <v>1</v>
      </c>
      <c r="B49" s="80"/>
      <c r="C49" s="39"/>
      <c r="D49" s="88"/>
      <c r="E49" s="92"/>
      <c r="F49" s="228"/>
      <c r="G49" s="65"/>
      <c r="H49" s="30"/>
      <c r="I49" s="30"/>
      <c r="J49" s="239">
        <f>F49*I49</f>
        <v>0</v>
      </c>
      <c r="K49" s="215"/>
      <c r="L49" s="388"/>
      <c r="M49" s="388"/>
    </row>
    <row r="50" spans="1:13" ht="34.5" hidden="1" customHeight="1">
      <c r="A50" s="42">
        <v>2</v>
      </c>
      <c r="B50" s="80"/>
      <c r="C50" s="39"/>
      <c r="D50" s="88"/>
      <c r="E50" s="92"/>
      <c r="F50" s="228"/>
      <c r="G50" s="65"/>
      <c r="H50" s="30"/>
      <c r="I50" s="30"/>
      <c r="J50" s="239">
        <f t="shared" ref="J50:J53" si="6">F50*I50</f>
        <v>0</v>
      </c>
      <c r="K50" s="215"/>
      <c r="L50" s="388"/>
      <c r="M50" s="388"/>
    </row>
    <row r="51" spans="1:13" ht="34.5" hidden="1" customHeight="1">
      <c r="A51" s="170">
        <v>3</v>
      </c>
      <c r="B51" s="29"/>
      <c r="C51" s="39"/>
      <c r="D51" s="92"/>
      <c r="E51" s="92"/>
      <c r="F51" s="228"/>
      <c r="G51" s="65"/>
      <c r="H51" s="30"/>
      <c r="I51" s="30"/>
      <c r="J51" s="239">
        <f t="shared" si="6"/>
        <v>0</v>
      </c>
      <c r="K51" s="209"/>
      <c r="L51" s="423"/>
      <c r="M51" s="423"/>
    </row>
    <row r="52" spans="1:13" ht="34.5" hidden="1" customHeight="1">
      <c r="A52" s="67">
        <v>4</v>
      </c>
      <c r="B52" s="34"/>
      <c r="C52" s="39"/>
      <c r="D52" s="92"/>
      <c r="E52" s="92"/>
      <c r="F52" s="228"/>
      <c r="G52" s="65"/>
      <c r="H52" s="30"/>
      <c r="I52" s="30"/>
      <c r="J52" s="239">
        <f t="shared" si="6"/>
        <v>0</v>
      </c>
      <c r="K52" s="209"/>
      <c r="L52" s="388"/>
      <c r="M52" s="388"/>
    </row>
    <row r="53" spans="1:13" ht="34.5" hidden="1" customHeight="1">
      <c r="A53" s="170">
        <v>5</v>
      </c>
      <c r="B53" s="34"/>
      <c r="C53" s="39"/>
      <c r="D53" s="92"/>
      <c r="E53" s="92"/>
      <c r="F53" s="228"/>
      <c r="G53" s="65"/>
      <c r="H53" s="30"/>
      <c r="I53" s="30"/>
      <c r="J53" s="239">
        <f t="shared" si="6"/>
        <v>0</v>
      </c>
      <c r="K53" s="209"/>
      <c r="L53" s="388"/>
      <c r="M53" s="388"/>
    </row>
    <row r="54" spans="1:13" ht="36.75" hidden="1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374"/>
      <c r="M54" s="374"/>
    </row>
    <row r="55" spans="1:13" ht="35.25" hidden="1" customHeight="1">
      <c r="A55" s="269"/>
      <c r="B55" s="268"/>
      <c r="C55" s="268"/>
      <c r="D55" s="268"/>
      <c r="E55" s="268"/>
      <c r="F55" s="268"/>
      <c r="G55" s="268"/>
      <c r="H55" s="376" t="s">
        <v>33</v>
      </c>
      <c r="I55" s="377"/>
      <c r="J55" s="243" t="e">
        <f>J54/I54</f>
        <v>#DIV/0!</v>
      </c>
      <c r="K55" s="223" t="str">
        <f>K15</f>
        <v>(Apr'22)</v>
      </c>
      <c r="L55" s="375" t="s">
        <v>34</v>
      </c>
      <c r="M55" s="375"/>
    </row>
    <row r="56" spans="1:13" ht="34.5" hidden="1" customHeight="1">
      <c r="A56" s="270"/>
      <c r="B56" s="420"/>
      <c r="C56" s="421"/>
      <c r="D56" s="421"/>
      <c r="E56" s="421"/>
      <c r="F56" s="421"/>
      <c r="G56" s="422"/>
      <c r="H56" s="244"/>
      <c r="I56" s="244"/>
      <c r="J56" s="273">
        <v>0</v>
      </c>
      <c r="K56" s="271" t="str">
        <f>K16</f>
        <v>(Mar'22)</v>
      </c>
      <c r="L56" s="292" t="e">
        <f>(J55-J56)/J56</f>
        <v>#DIV/0!</v>
      </c>
      <c r="M56" s="291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(24/2/2022)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B56:G56"/>
    <mergeCell ref="L54:M54"/>
    <mergeCell ref="H55:I55"/>
    <mergeCell ref="L55:M55"/>
    <mergeCell ref="L49:M49"/>
    <mergeCell ref="L50:M50"/>
    <mergeCell ref="L51:M51"/>
    <mergeCell ref="L52:M52"/>
    <mergeCell ref="L53:M53"/>
    <mergeCell ref="L48:M48"/>
    <mergeCell ref="L40:M40"/>
    <mergeCell ref="H41:I41"/>
    <mergeCell ref="L41:M41"/>
    <mergeCell ref="B42:G42"/>
    <mergeCell ref="B47:B48"/>
    <mergeCell ref="C47:C48"/>
    <mergeCell ref="L37:M37"/>
    <mergeCell ref="L28:M28"/>
    <mergeCell ref="L38:M38"/>
    <mergeCell ref="L39:M39"/>
    <mergeCell ref="D47:F47"/>
    <mergeCell ref="L47:M47"/>
    <mergeCell ref="L33:M34"/>
    <mergeCell ref="L27:M27"/>
    <mergeCell ref="K33:K34"/>
    <mergeCell ref="L35:M35"/>
    <mergeCell ref="L36:M36"/>
    <mergeCell ref="L22:M22"/>
    <mergeCell ref="L23:M23"/>
    <mergeCell ref="L24:M24"/>
    <mergeCell ref="L25:M25"/>
    <mergeCell ref="L26:M26"/>
    <mergeCell ref="L13:M13"/>
    <mergeCell ref="A20:A21"/>
    <mergeCell ref="B20:B21"/>
    <mergeCell ref="C20:C21"/>
    <mergeCell ref="D20:F20"/>
    <mergeCell ref="L20:M21"/>
    <mergeCell ref="K20:K21"/>
    <mergeCell ref="L14:M14"/>
    <mergeCell ref="H15:I15"/>
    <mergeCell ref="L15:M15"/>
    <mergeCell ref="L7:M8"/>
    <mergeCell ref="L9:M9"/>
    <mergeCell ref="L10:M10"/>
    <mergeCell ref="L11:M11"/>
    <mergeCell ref="L12:M12"/>
    <mergeCell ref="A47:A48"/>
    <mergeCell ref="K47:K48"/>
    <mergeCell ref="B16:G16"/>
    <mergeCell ref="B29:G29"/>
    <mergeCell ref="A3:D3"/>
    <mergeCell ref="E3:G3"/>
    <mergeCell ref="A7:A8"/>
    <mergeCell ref="B7:B8"/>
    <mergeCell ref="C7:C8"/>
    <mergeCell ref="D7:F7"/>
    <mergeCell ref="K7:K8"/>
    <mergeCell ref="H28:I28"/>
    <mergeCell ref="A33:A34"/>
    <mergeCell ref="B33:B34"/>
    <mergeCell ref="C33:C34"/>
    <mergeCell ref="D33:F33"/>
  </mergeCells>
  <pageMargins left="0.7" right="0.7" top="0.75" bottom="0.75" header="0.3" footer="0.3"/>
  <pageSetup scale="41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40"/>
  <sheetViews>
    <sheetView topLeftCell="A19" zoomScale="60" zoomScaleNormal="60" workbookViewId="0">
      <selection activeCell="F19" sqref="F1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4.42578125" customWidth="1"/>
    <col min="10" max="10" width="21.42578125" customWidth="1"/>
    <col min="11" max="11" width="20.28515625" customWidth="1"/>
    <col min="12" max="12" width="23.42578125" customWidth="1"/>
    <col min="13" max="13" width="26.5703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67</v>
      </c>
      <c r="B3" s="390"/>
      <c r="C3" s="390"/>
      <c r="D3" s="390"/>
      <c r="E3" s="391" t="s">
        <v>144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30" customHeight="1">
      <c r="A5" s="46"/>
      <c r="B5" s="9" t="s">
        <v>35</v>
      </c>
      <c r="C5" s="10"/>
      <c r="D5" s="11"/>
      <c r="E5" s="8"/>
      <c r="F5" s="8"/>
      <c r="G5" s="2"/>
      <c r="H5" s="12" t="s">
        <v>3</v>
      </c>
      <c r="I5" s="167">
        <v>1800</v>
      </c>
      <c r="J5" s="13" t="s">
        <v>36</v>
      </c>
      <c r="K5" s="47"/>
      <c r="L5" s="48"/>
      <c r="M5" s="16"/>
    </row>
    <row r="6" spans="1:13" ht="20.25">
      <c r="A6" s="49"/>
      <c r="B6" s="15"/>
      <c r="C6" s="15"/>
      <c r="D6" s="15"/>
      <c r="E6" s="15"/>
      <c r="F6" s="15"/>
      <c r="G6" s="15"/>
      <c r="H6" s="50"/>
      <c r="I6" s="20"/>
      <c r="J6" s="51"/>
      <c r="K6" s="52"/>
      <c r="L6" s="53"/>
      <c r="M6" s="16"/>
    </row>
    <row r="7" spans="1:13" ht="33" customHeight="1">
      <c r="A7" s="394" t="s">
        <v>5</v>
      </c>
      <c r="B7" s="384" t="s">
        <v>6</v>
      </c>
      <c r="C7" s="365" t="s">
        <v>7</v>
      </c>
      <c r="D7" s="386" t="s">
        <v>8</v>
      </c>
      <c r="E7" s="386"/>
      <c r="F7" s="386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411"/>
      <c r="M7" s="411"/>
    </row>
    <row r="8" spans="1:13" ht="33" customHeight="1">
      <c r="A8" s="395"/>
      <c r="B8" s="385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411"/>
      <c r="M8" s="411"/>
    </row>
    <row r="9" spans="1:13" ht="34.5" customHeight="1">
      <c r="A9" s="168">
        <v>1</v>
      </c>
      <c r="B9" s="169" t="s">
        <v>68</v>
      </c>
      <c r="C9" s="209" t="s">
        <v>19</v>
      </c>
      <c r="D9" s="310">
        <v>0</v>
      </c>
      <c r="E9" s="310">
        <v>46</v>
      </c>
      <c r="F9" s="311">
        <v>46</v>
      </c>
      <c r="G9" s="324">
        <f t="shared" ref="G9:G12" si="0">F9-E9</f>
        <v>0</v>
      </c>
      <c r="H9" s="322">
        <v>300</v>
      </c>
      <c r="I9" s="322">
        <v>300</v>
      </c>
      <c r="J9" s="314">
        <f>F9*I9</f>
        <v>13800</v>
      </c>
      <c r="K9" s="305" t="s">
        <v>37</v>
      </c>
      <c r="L9" s="393" t="s">
        <v>72</v>
      </c>
      <c r="M9" s="393"/>
    </row>
    <row r="10" spans="1:13" ht="34.5" customHeight="1">
      <c r="A10" s="168">
        <v>2</v>
      </c>
      <c r="B10" s="169" t="s">
        <v>69</v>
      </c>
      <c r="C10" s="209" t="s">
        <v>19</v>
      </c>
      <c r="D10" s="310">
        <v>65</v>
      </c>
      <c r="E10" s="310">
        <v>65</v>
      </c>
      <c r="F10" s="311">
        <v>65</v>
      </c>
      <c r="G10" s="324">
        <f t="shared" si="0"/>
        <v>0</v>
      </c>
      <c r="H10" s="322">
        <v>500</v>
      </c>
      <c r="I10" s="322">
        <v>500</v>
      </c>
      <c r="J10" s="314">
        <f t="shared" ref="J10:J13" si="1">F10*I10</f>
        <v>32500</v>
      </c>
      <c r="K10" s="305" t="s">
        <v>37</v>
      </c>
      <c r="L10" s="393" t="s">
        <v>136</v>
      </c>
      <c r="M10" s="393"/>
    </row>
    <row r="11" spans="1:13" ht="34.5" customHeight="1">
      <c r="A11" s="168">
        <v>3</v>
      </c>
      <c r="B11" s="169" t="s">
        <v>46</v>
      </c>
      <c r="C11" s="209" t="s">
        <v>30</v>
      </c>
      <c r="D11" s="310">
        <v>56</v>
      </c>
      <c r="E11" s="310">
        <v>56</v>
      </c>
      <c r="F11" s="311">
        <v>56</v>
      </c>
      <c r="G11" s="324">
        <f t="shared" si="0"/>
        <v>0</v>
      </c>
      <c r="H11" s="322">
        <v>1600</v>
      </c>
      <c r="I11" s="322">
        <v>1600</v>
      </c>
      <c r="J11" s="314">
        <f t="shared" si="1"/>
        <v>89600</v>
      </c>
      <c r="K11" s="305" t="s">
        <v>37</v>
      </c>
      <c r="L11" s="392" t="s">
        <v>158</v>
      </c>
      <c r="M11" s="424"/>
    </row>
    <row r="12" spans="1:13" ht="34.5" customHeight="1">
      <c r="A12" s="168">
        <v>4</v>
      </c>
      <c r="B12" s="169" t="s">
        <v>70</v>
      </c>
      <c r="C12" s="209" t="s">
        <v>30</v>
      </c>
      <c r="D12" s="310">
        <v>57</v>
      </c>
      <c r="E12" s="310">
        <v>57</v>
      </c>
      <c r="F12" s="311">
        <v>63</v>
      </c>
      <c r="G12" s="360">
        <f t="shared" si="0"/>
        <v>6</v>
      </c>
      <c r="H12" s="322">
        <v>1000</v>
      </c>
      <c r="I12" s="322">
        <v>1000</v>
      </c>
      <c r="J12" s="314">
        <f t="shared" si="1"/>
        <v>63000</v>
      </c>
      <c r="K12" s="305" t="s">
        <v>37</v>
      </c>
      <c r="L12" s="416"/>
      <c r="M12" s="416"/>
    </row>
    <row r="13" spans="1:13" ht="34.5" customHeight="1">
      <c r="A13" s="168">
        <v>5</v>
      </c>
      <c r="B13" s="169" t="s">
        <v>71</v>
      </c>
      <c r="C13" s="209" t="s">
        <v>30</v>
      </c>
      <c r="D13" s="310">
        <v>60</v>
      </c>
      <c r="E13" s="310">
        <v>60</v>
      </c>
      <c r="F13" s="311">
        <v>0</v>
      </c>
      <c r="G13" s="324">
        <v>0</v>
      </c>
      <c r="H13" s="322">
        <v>0</v>
      </c>
      <c r="I13" s="322"/>
      <c r="J13" s="314">
        <f t="shared" si="1"/>
        <v>0</v>
      </c>
      <c r="K13" s="305" t="s">
        <v>37</v>
      </c>
      <c r="L13" s="393" t="s">
        <v>73</v>
      </c>
      <c r="M13" s="393"/>
    </row>
    <row r="14" spans="1:13" ht="34.5" hidden="1" customHeight="1">
      <c r="A14" s="210">
        <v>6</v>
      </c>
      <c r="B14" s="34"/>
      <c r="C14" s="30"/>
      <c r="D14" s="115"/>
      <c r="E14" s="115"/>
      <c r="F14" s="228"/>
      <c r="G14" s="65"/>
      <c r="H14" s="66"/>
      <c r="I14" s="66"/>
      <c r="J14" s="74"/>
      <c r="K14" s="215"/>
      <c r="L14" s="367"/>
      <c r="M14" s="367"/>
    </row>
    <row r="15" spans="1:13" ht="34.5" hidden="1" customHeight="1">
      <c r="A15" s="210">
        <v>7</v>
      </c>
      <c r="B15" s="34"/>
      <c r="C15" s="30"/>
      <c r="D15" s="115"/>
      <c r="E15" s="115"/>
      <c r="F15" s="228"/>
      <c r="G15" s="65"/>
      <c r="H15" s="66"/>
      <c r="I15" s="66"/>
      <c r="J15" s="74"/>
      <c r="K15" s="215"/>
      <c r="L15" s="367"/>
      <c r="M15" s="367"/>
    </row>
    <row r="16" spans="1:13" ht="34.5" hidden="1" customHeight="1">
      <c r="A16" s="210">
        <v>8</v>
      </c>
      <c r="B16" s="34"/>
      <c r="C16" s="30"/>
      <c r="D16" s="115"/>
      <c r="E16" s="115"/>
      <c r="F16" s="228"/>
      <c r="G16" s="65"/>
      <c r="H16" s="66"/>
      <c r="I16" s="66"/>
      <c r="J16" s="74"/>
      <c r="K16" s="215"/>
      <c r="L16" s="367"/>
      <c r="M16" s="367"/>
    </row>
    <row r="17" spans="1:13" ht="34.5" hidden="1" customHeight="1">
      <c r="A17" s="210">
        <v>9</v>
      </c>
      <c r="B17" s="34"/>
      <c r="C17" s="30"/>
      <c r="D17" s="115"/>
      <c r="E17" s="115"/>
      <c r="F17" s="228"/>
      <c r="G17" s="65"/>
      <c r="H17" s="66"/>
      <c r="I17" s="66"/>
      <c r="J17" s="74"/>
      <c r="K17" s="215"/>
      <c r="L17" s="367"/>
      <c r="M17" s="367"/>
    </row>
    <row r="18" spans="1:13" ht="34.5" hidden="1" customHeight="1">
      <c r="A18" s="210">
        <v>10</v>
      </c>
      <c r="B18" s="34"/>
      <c r="C18" s="30"/>
      <c r="D18" s="115"/>
      <c r="E18" s="115"/>
      <c r="F18" s="228"/>
      <c r="G18" s="91"/>
      <c r="H18" s="77"/>
      <c r="I18" s="77"/>
      <c r="J18" s="78"/>
      <c r="K18" s="215"/>
      <c r="L18" s="367"/>
      <c r="M18" s="367"/>
    </row>
    <row r="19" spans="1:13" ht="35.25" customHeight="1">
      <c r="A19" s="274"/>
      <c r="B19" s="256"/>
      <c r="C19" s="256"/>
      <c r="D19" s="256"/>
      <c r="E19" s="256"/>
      <c r="F19" s="256"/>
      <c r="G19" s="235"/>
      <c r="H19" s="226">
        <f>SUM(H9:H18)</f>
        <v>3400</v>
      </c>
      <c r="I19" s="226">
        <f>SUM(I9:I13)</f>
        <v>3400</v>
      </c>
      <c r="J19" s="247">
        <f>SUM(J9:J18)</f>
        <v>198900</v>
      </c>
      <c r="K19" s="258"/>
      <c r="L19" s="418"/>
      <c r="M19" s="418"/>
    </row>
    <row r="20" spans="1:13" ht="35.25" customHeight="1">
      <c r="A20" s="274"/>
      <c r="B20" s="259"/>
      <c r="C20" s="259"/>
      <c r="D20" s="259"/>
      <c r="E20" s="260"/>
      <c r="F20" s="260"/>
      <c r="G20" s="260"/>
      <c r="H20" s="400" t="s">
        <v>33</v>
      </c>
      <c r="I20" s="400"/>
      <c r="J20" s="222">
        <f>J19/I19</f>
        <v>58.5</v>
      </c>
      <c r="K20" s="262" t="str">
        <f>WC!K26</f>
        <v>(Apr'22)</v>
      </c>
      <c r="L20" s="402" t="s">
        <v>34</v>
      </c>
      <c r="M20" s="402"/>
    </row>
    <row r="21" spans="1:13" ht="38.25" customHeight="1">
      <c r="A21" s="275"/>
      <c r="B21" s="396" t="s">
        <v>134</v>
      </c>
      <c r="C21" s="397"/>
      <c r="D21" s="397"/>
      <c r="E21" s="397"/>
      <c r="F21" s="397"/>
      <c r="G21" s="398"/>
      <c r="H21" s="352"/>
      <c r="I21" s="352"/>
      <c r="J21" s="339">
        <v>57.78</v>
      </c>
      <c r="K21" s="262" t="str">
        <f>WC!K27</f>
        <v>(Mar'22)</v>
      </c>
      <c r="L21" s="350">
        <f>(J20-J21)/J21</f>
        <v>1.2461059190031133E-2</v>
      </c>
      <c r="M21" s="340" t="s">
        <v>133</v>
      </c>
    </row>
    <row r="22" spans="1:13" ht="20.25">
      <c r="A22" s="49"/>
      <c r="B22" s="3"/>
      <c r="C22" s="3"/>
      <c r="D22" s="3"/>
      <c r="E22" s="3"/>
      <c r="F22" s="3"/>
      <c r="G22" s="3"/>
      <c r="H22" s="14"/>
      <c r="I22" s="3"/>
      <c r="J22" s="3"/>
      <c r="K22" s="3">
        <v>56.08</v>
      </c>
      <c r="L22" s="57"/>
      <c r="M22" s="16"/>
    </row>
    <row r="23" spans="1:13" ht="29.25" customHeight="1">
      <c r="A23" s="81"/>
      <c r="B23" s="9" t="s">
        <v>49</v>
      </c>
      <c r="C23" s="10"/>
      <c r="D23" s="11"/>
      <c r="E23" s="8"/>
      <c r="F23" s="8"/>
      <c r="G23" s="2"/>
      <c r="H23" s="12" t="s">
        <v>3</v>
      </c>
      <c r="I23" s="171">
        <v>220</v>
      </c>
      <c r="J23" s="13" t="s">
        <v>50</v>
      </c>
      <c r="K23" s="83"/>
      <c r="L23" s="84"/>
      <c r="M23" s="16"/>
    </row>
    <row r="24" spans="1:13" ht="18">
      <c r="A24" s="49"/>
      <c r="B24" s="3"/>
      <c r="C24" s="3"/>
      <c r="D24" s="3"/>
      <c r="E24" s="3"/>
      <c r="F24" s="3"/>
      <c r="G24" s="3"/>
      <c r="H24" s="3"/>
      <c r="I24" s="85"/>
      <c r="J24" s="3"/>
      <c r="K24" s="3"/>
      <c r="L24" s="57"/>
      <c r="M24" s="16"/>
    </row>
    <row r="25" spans="1:13" ht="47.25" customHeight="1">
      <c r="A25" s="394" t="s">
        <v>5</v>
      </c>
      <c r="B25" s="384" t="s">
        <v>6</v>
      </c>
      <c r="C25" s="365" t="s">
        <v>7</v>
      </c>
      <c r="D25" s="386" t="s">
        <v>8</v>
      </c>
      <c r="E25" s="386"/>
      <c r="F25" s="386"/>
      <c r="G25" s="202" t="s">
        <v>9</v>
      </c>
      <c r="H25" s="202" t="s">
        <v>10</v>
      </c>
      <c r="I25" s="25" t="s">
        <v>11</v>
      </c>
      <c r="J25" s="26" t="s">
        <v>12</v>
      </c>
      <c r="K25" s="370" t="s">
        <v>114</v>
      </c>
      <c r="L25" s="399"/>
      <c r="M25" s="399"/>
    </row>
    <row r="26" spans="1:13" ht="33" customHeight="1">
      <c r="A26" s="395"/>
      <c r="B26" s="385"/>
      <c r="C26" s="366"/>
      <c r="D26" s="220" t="str">
        <f>WC!D8</f>
        <v>Feb'22</v>
      </c>
      <c r="E26" s="220" t="str">
        <f>WC!E8</f>
        <v>Mar'22</v>
      </c>
      <c r="F26" s="227" t="str">
        <f>WC!F8</f>
        <v>Apr'22</v>
      </c>
      <c r="G26" s="202" t="s">
        <v>14</v>
      </c>
      <c r="H26" s="202" t="s">
        <v>15</v>
      </c>
      <c r="I26" s="202" t="s">
        <v>15</v>
      </c>
      <c r="J26" s="26" t="s">
        <v>16</v>
      </c>
      <c r="K26" s="371"/>
      <c r="L26" s="399"/>
      <c r="M26" s="399"/>
    </row>
    <row r="27" spans="1:13" ht="34.5" customHeight="1">
      <c r="A27" s="172">
        <v>1</v>
      </c>
      <c r="B27" s="174" t="s">
        <v>75</v>
      </c>
      <c r="C27" s="209" t="s">
        <v>30</v>
      </c>
      <c r="D27" s="310">
        <v>0</v>
      </c>
      <c r="E27" s="310">
        <v>36</v>
      </c>
      <c r="F27" s="311">
        <v>0</v>
      </c>
      <c r="G27" s="324">
        <v>0</v>
      </c>
      <c r="H27" s="322">
        <v>0</v>
      </c>
      <c r="I27" s="327">
        <v>0</v>
      </c>
      <c r="J27" s="303">
        <f>F27*I27</f>
        <v>0</v>
      </c>
      <c r="K27" s="305" t="s">
        <v>37</v>
      </c>
      <c r="L27" s="367"/>
      <c r="M27" s="367"/>
    </row>
    <row r="28" spans="1:13" ht="34.5" customHeight="1">
      <c r="A28" s="172">
        <v>2</v>
      </c>
      <c r="B28" s="173" t="s">
        <v>76</v>
      </c>
      <c r="C28" s="209" t="s">
        <v>30</v>
      </c>
      <c r="D28" s="309">
        <v>34</v>
      </c>
      <c r="E28" s="309">
        <v>34</v>
      </c>
      <c r="F28" s="328">
        <v>35</v>
      </c>
      <c r="G28" s="360">
        <f t="shared" ref="G28:G34" si="2">F28-E28</f>
        <v>1</v>
      </c>
      <c r="H28" s="322">
        <v>250</v>
      </c>
      <c r="I28" s="327">
        <v>220</v>
      </c>
      <c r="J28" s="303">
        <f t="shared" ref="J28:J34" si="3">F28*I28</f>
        <v>7700</v>
      </c>
      <c r="K28" s="325" t="s">
        <v>37</v>
      </c>
      <c r="L28" s="367" t="s">
        <v>154</v>
      </c>
      <c r="M28" s="367"/>
    </row>
    <row r="29" spans="1:13" ht="34.5" hidden="1" customHeight="1">
      <c r="A29" s="172"/>
      <c r="B29" s="173" t="s">
        <v>85</v>
      </c>
      <c r="C29" s="209" t="s">
        <v>30</v>
      </c>
      <c r="D29" s="309">
        <v>0</v>
      </c>
      <c r="E29" s="309">
        <v>0</v>
      </c>
      <c r="F29" s="328"/>
      <c r="G29" s="324">
        <f t="shared" si="2"/>
        <v>0</v>
      </c>
      <c r="H29" s="322"/>
      <c r="I29" s="327"/>
      <c r="J29" s="303">
        <f t="shared" si="3"/>
        <v>0</v>
      </c>
      <c r="K29" s="325" t="s">
        <v>37</v>
      </c>
      <c r="L29" s="383"/>
      <c r="M29" s="382"/>
    </row>
    <row r="30" spans="1:13" ht="34.5" hidden="1" customHeight="1">
      <c r="A30" s="30"/>
      <c r="B30" s="62"/>
      <c r="C30" s="39"/>
      <c r="D30" s="118"/>
      <c r="E30" s="118"/>
      <c r="F30" s="276"/>
      <c r="G30" s="175">
        <f t="shared" si="2"/>
        <v>0</v>
      </c>
      <c r="H30" s="176"/>
      <c r="I30" s="177"/>
      <c r="J30" s="203">
        <f t="shared" si="3"/>
        <v>0</v>
      </c>
      <c r="K30" s="209"/>
      <c r="L30" s="367"/>
      <c r="M30" s="367"/>
    </row>
    <row r="31" spans="1:13" ht="34.5" hidden="1" customHeight="1">
      <c r="A31" s="30"/>
      <c r="B31" s="34"/>
      <c r="C31" s="39"/>
      <c r="D31" s="115"/>
      <c r="E31" s="115"/>
      <c r="F31" s="228"/>
      <c r="G31" s="175">
        <f t="shared" si="2"/>
        <v>0</v>
      </c>
      <c r="H31" s="30"/>
      <c r="I31" s="30"/>
      <c r="J31" s="203">
        <f t="shared" si="3"/>
        <v>0</v>
      </c>
      <c r="K31" s="209"/>
      <c r="L31" s="367"/>
      <c r="M31" s="367"/>
    </row>
    <row r="32" spans="1:13" ht="34.5" hidden="1" customHeight="1">
      <c r="A32" s="30"/>
      <c r="B32" s="34"/>
      <c r="C32" s="39"/>
      <c r="D32" s="115"/>
      <c r="E32" s="115"/>
      <c r="F32" s="228"/>
      <c r="G32" s="175">
        <f t="shared" si="2"/>
        <v>0</v>
      </c>
      <c r="H32" s="30"/>
      <c r="I32" s="30"/>
      <c r="J32" s="203">
        <f t="shared" si="3"/>
        <v>0</v>
      </c>
      <c r="K32" s="209"/>
      <c r="L32" s="416"/>
      <c r="M32" s="416"/>
    </row>
    <row r="33" spans="1:13" ht="34.5" hidden="1" customHeight="1">
      <c r="A33" s="30"/>
      <c r="B33" s="34"/>
      <c r="C33" s="39"/>
      <c r="D33" s="115"/>
      <c r="E33" s="115"/>
      <c r="F33" s="228"/>
      <c r="G33" s="175">
        <f t="shared" si="2"/>
        <v>0</v>
      </c>
      <c r="H33" s="30"/>
      <c r="I33" s="30"/>
      <c r="J33" s="203">
        <f t="shared" si="3"/>
        <v>0</v>
      </c>
      <c r="K33" s="209"/>
      <c r="L33" s="367"/>
      <c r="M33" s="367"/>
    </row>
    <row r="34" spans="1:13" ht="34.5" hidden="1" customHeight="1">
      <c r="A34" s="30"/>
      <c r="B34" s="34"/>
      <c r="C34" s="39"/>
      <c r="D34" s="115"/>
      <c r="E34" s="115"/>
      <c r="F34" s="228"/>
      <c r="G34" s="175">
        <f t="shared" si="2"/>
        <v>0</v>
      </c>
      <c r="H34" s="30"/>
      <c r="I34" s="30"/>
      <c r="J34" s="203">
        <f t="shared" si="3"/>
        <v>0</v>
      </c>
      <c r="K34" s="209"/>
      <c r="L34" s="368"/>
      <c r="M34" s="368"/>
    </row>
    <row r="35" spans="1:13" ht="41.25" customHeight="1">
      <c r="A35" s="73"/>
      <c r="B35" s="259"/>
      <c r="C35" s="259"/>
      <c r="D35" s="267"/>
      <c r="E35" s="267"/>
      <c r="F35" s="267"/>
      <c r="G35" s="235"/>
      <c r="H35" s="226">
        <f>SUM(H27:H34)</f>
        <v>250</v>
      </c>
      <c r="I35" s="226">
        <f>SUM(I27:I34)</f>
        <v>220</v>
      </c>
      <c r="J35" s="226">
        <f>SUM(J27:J34)</f>
        <v>7700</v>
      </c>
      <c r="K35" s="234"/>
      <c r="L35" s="374"/>
      <c r="M35" s="374"/>
    </row>
    <row r="36" spans="1:13" ht="40.5" customHeight="1">
      <c r="A36" s="73"/>
      <c r="B36" s="268"/>
      <c r="C36" s="268"/>
      <c r="D36" s="268"/>
      <c r="E36" s="268"/>
      <c r="F36" s="268"/>
      <c r="G36" s="268"/>
      <c r="H36" s="389" t="s">
        <v>33</v>
      </c>
      <c r="I36" s="389"/>
      <c r="J36" s="222">
        <f>J35/I35</f>
        <v>35</v>
      </c>
      <c r="K36" s="262" t="str">
        <f>K20</f>
        <v>(Apr'22)</v>
      </c>
      <c r="L36" s="375" t="s">
        <v>34</v>
      </c>
      <c r="M36" s="375"/>
    </row>
    <row r="37" spans="1:13" ht="39" customHeight="1">
      <c r="A37" s="73"/>
      <c r="B37" s="409" t="s">
        <v>156</v>
      </c>
      <c r="C37" s="409"/>
      <c r="D37" s="409"/>
      <c r="E37" s="409"/>
      <c r="F37" s="409"/>
      <c r="G37" s="409"/>
      <c r="H37" s="235"/>
      <c r="I37" s="235"/>
      <c r="J37" s="296">
        <v>34</v>
      </c>
      <c r="K37" s="262" t="str">
        <f>K21</f>
        <v>(Mar'22)</v>
      </c>
      <c r="L37" s="338">
        <f>(J36-J37)/J37</f>
        <v>2.9411764705882353E-2</v>
      </c>
      <c r="M37" s="340" t="s">
        <v>155</v>
      </c>
    </row>
    <row r="38" spans="1:13" ht="18">
      <c r="A38" s="102"/>
      <c r="B38" s="103"/>
      <c r="C38" s="103"/>
      <c r="D38" s="103"/>
      <c r="E38" s="103"/>
      <c r="F38" s="103"/>
      <c r="G38" s="103"/>
      <c r="H38" s="104"/>
      <c r="I38" s="104"/>
      <c r="J38" s="105"/>
      <c r="K38" s="106"/>
      <c r="L38" s="107"/>
      <c r="M38" s="108"/>
    </row>
    <row r="39" spans="1:13" ht="15.75">
      <c r="A39" s="5" t="str">
        <f>WC!A92</f>
        <v>Prepared by: Yi Hong (24/2/2022)</v>
      </c>
      <c r="B39" s="5"/>
      <c r="C39" s="5"/>
      <c r="D39" s="5"/>
      <c r="E39" s="5" t="s">
        <v>62</v>
      </c>
      <c r="F39" s="5"/>
      <c r="G39" s="5"/>
      <c r="H39" s="5"/>
      <c r="I39" s="5" t="s">
        <v>63</v>
      </c>
      <c r="J39" s="5"/>
      <c r="K39" s="5"/>
      <c r="L39" s="4"/>
      <c r="M39" s="5"/>
    </row>
    <row r="40" spans="1:13" ht="15.75">
      <c r="A40" s="5" t="s">
        <v>64</v>
      </c>
      <c r="B40" s="101"/>
      <c r="C40" s="101"/>
      <c r="D40" s="5"/>
      <c r="E40" s="5" t="s">
        <v>65</v>
      </c>
      <c r="F40" s="5"/>
      <c r="G40" s="5"/>
      <c r="H40" s="5"/>
      <c r="I40" s="5"/>
      <c r="J40" s="5"/>
      <c r="K40" s="5"/>
      <c r="L40" s="4"/>
      <c r="M40" s="5"/>
    </row>
  </sheetData>
  <mergeCells count="40">
    <mergeCell ref="L9:M9"/>
    <mergeCell ref="K7:K8"/>
    <mergeCell ref="A3:D3"/>
    <mergeCell ref="E3:G3"/>
    <mergeCell ref="A7:A8"/>
    <mergeCell ref="B7:B8"/>
    <mergeCell ref="C7:C8"/>
    <mergeCell ref="D7:F7"/>
    <mergeCell ref="L7:M8"/>
    <mergeCell ref="L19:M19"/>
    <mergeCell ref="L16:M16"/>
    <mergeCell ref="L17:M17"/>
    <mergeCell ref="L18:M18"/>
    <mergeCell ref="L10:M10"/>
    <mergeCell ref="L11:M11"/>
    <mergeCell ref="L12:M12"/>
    <mergeCell ref="L13:M13"/>
    <mergeCell ref="L14:M14"/>
    <mergeCell ref="L15:M15"/>
    <mergeCell ref="A25:A26"/>
    <mergeCell ref="B25:B26"/>
    <mergeCell ref="C25:C26"/>
    <mergeCell ref="D25:F25"/>
    <mergeCell ref="L25:M26"/>
    <mergeCell ref="H20:I20"/>
    <mergeCell ref="L20:M20"/>
    <mergeCell ref="K25:K26"/>
    <mergeCell ref="L27:M27"/>
    <mergeCell ref="L28:M28"/>
    <mergeCell ref="B21:G21"/>
    <mergeCell ref="H36:I36"/>
    <mergeCell ref="L36:M36"/>
    <mergeCell ref="B37:G37"/>
    <mergeCell ref="L35:M35"/>
    <mergeCell ref="L33:M33"/>
    <mergeCell ref="L34:M34"/>
    <mergeCell ref="L32:M32"/>
    <mergeCell ref="L29:M29"/>
    <mergeCell ref="L30:M30"/>
    <mergeCell ref="L31:M31"/>
  </mergeCells>
  <pageMargins left="0.7" right="0.7" top="0.75" bottom="0.75" header="0.3" footer="0.3"/>
  <pageSetup paperSize="9" scale="4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zoomScale="60" zoomScaleNormal="60" workbookViewId="0">
      <selection activeCell="C61" sqref="C6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98</v>
      </c>
      <c r="B3" s="390"/>
      <c r="C3" s="390"/>
      <c r="D3" s="390"/>
      <c r="E3" s="391" t="s">
        <v>113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4" t="s">
        <v>5</v>
      </c>
      <c r="B7" s="384" t="s">
        <v>6</v>
      </c>
      <c r="C7" s="365" t="s">
        <v>7</v>
      </c>
      <c r="D7" s="386" t="s">
        <v>8</v>
      </c>
      <c r="E7" s="386"/>
      <c r="F7" s="386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73"/>
      <c r="M7" s="373"/>
    </row>
    <row r="8" spans="1:13" ht="33" customHeight="1">
      <c r="A8" s="395"/>
      <c r="B8" s="385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73"/>
      <c r="M8" s="373"/>
    </row>
    <row r="9" spans="1:13" ht="34.5" customHeight="1">
      <c r="A9" s="41">
        <v>1</v>
      </c>
      <c r="B9" s="211" t="s">
        <v>77</v>
      </c>
      <c r="C9" s="209" t="s">
        <v>19</v>
      </c>
      <c r="D9" s="212">
        <v>115</v>
      </c>
      <c r="E9" s="212">
        <v>115</v>
      </c>
      <c r="F9" s="254">
        <v>115</v>
      </c>
      <c r="G9" s="116">
        <v>0</v>
      </c>
      <c r="H9" s="148">
        <v>100</v>
      </c>
      <c r="I9" s="117"/>
      <c r="J9" s="185">
        <f>F9*I9</f>
        <v>0</v>
      </c>
      <c r="K9" s="215" t="s">
        <v>20</v>
      </c>
      <c r="L9" s="367"/>
      <c r="M9" s="367"/>
    </row>
    <row r="10" spans="1:13" ht="34.5" hidden="1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416"/>
      <c r="M10" s="416"/>
    </row>
    <row r="11" spans="1:13" ht="34.5" hidden="1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416"/>
      <c r="M11" s="416"/>
    </row>
    <row r="12" spans="1:13" ht="34.5" hidden="1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416"/>
      <c r="M12" s="416"/>
    </row>
    <row r="13" spans="1:13" ht="34.5" hidden="1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393"/>
      <c r="M13" s="393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100</v>
      </c>
      <c r="I14" s="226">
        <f>SUM(I9:I13)</f>
        <v>0</v>
      </c>
      <c r="J14" s="247">
        <f>SUM(J9:J13)</f>
        <v>0</v>
      </c>
      <c r="K14" s="258"/>
      <c r="L14" s="417"/>
      <c r="M14" s="417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389" t="s">
        <v>33</v>
      </c>
      <c r="I15" s="389"/>
      <c r="J15" s="261" t="e">
        <f>J14/I14</f>
        <v>#DIV/0!</v>
      </c>
      <c r="K15" s="262" t="str">
        <f>WC!K26</f>
        <v>(Apr'22)</v>
      </c>
      <c r="L15" s="402" t="s">
        <v>34</v>
      </c>
      <c r="M15" s="402"/>
    </row>
    <row r="16" spans="1:13" ht="33.75" customHeight="1">
      <c r="A16" s="219"/>
      <c r="B16" s="409"/>
      <c r="C16" s="409"/>
      <c r="D16" s="409"/>
      <c r="E16" s="409"/>
      <c r="F16" s="409"/>
      <c r="G16" s="409"/>
      <c r="H16" s="264"/>
      <c r="I16" s="235"/>
      <c r="J16" s="263">
        <v>0</v>
      </c>
      <c r="K16" s="262" t="str">
        <f>WC!K27</f>
        <v>(Mar'22)</v>
      </c>
      <c r="L16" s="289" t="e">
        <f>(J15-J16)/J16</f>
        <v>#DIV/0!</v>
      </c>
      <c r="M16" s="277">
        <v>0</v>
      </c>
    </row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394" t="s">
        <v>5</v>
      </c>
      <c r="B20" s="384" t="s">
        <v>6</v>
      </c>
      <c r="C20" s="365" t="s">
        <v>7</v>
      </c>
      <c r="D20" s="386" t="s">
        <v>8</v>
      </c>
      <c r="E20" s="386"/>
      <c r="F20" s="386"/>
      <c r="G20" s="202" t="s">
        <v>9</v>
      </c>
      <c r="H20" s="202" t="s">
        <v>10</v>
      </c>
      <c r="I20" s="25" t="s">
        <v>11</v>
      </c>
      <c r="J20" s="26" t="s">
        <v>12</v>
      </c>
      <c r="K20" s="370" t="s">
        <v>114</v>
      </c>
      <c r="L20" s="411"/>
      <c r="M20" s="411"/>
    </row>
    <row r="21" spans="1:13" ht="33" hidden="1" customHeight="1">
      <c r="A21" s="395"/>
      <c r="B21" s="385"/>
      <c r="C21" s="366"/>
      <c r="D21" s="220" t="str">
        <f>WC!D8</f>
        <v>Feb'22</v>
      </c>
      <c r="E21" s="220" t="str">
        <f>WC!E8</f>
        <v>Mar'22</v>
      </c>
      <c r="F21" s="227" t="str">
        <f>WC!F8</f>
        <v>Apr'22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71"/>
      <c r="L21" s="411"/>
      <c r="M21" s="411"/>
    </row>
    <row r="22" spans="1:13" ht="34.5" hidden="1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367"/>
      <c r="M22" s="367"/>
    </row>
    <row r="23" spans="1:13" ht="34.5" hidden="1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367"/>
      <c r="M23" s="367"/>
    </row>
    <row r="24" spans="1:13" ht="34.5" hidden="1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367"/>
      <c r="M24" s="367"/>
    </row>
    <row r="25" spans="1:13" ht="34.5" hidden="1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367"/>
      <c r="M25" s="367"/>
    </row>
    <row r="26" spans="1:13" ht="34.5" hidden="1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416"/>
      <c r="M26" s="416"/>
    </row>
    <row r="27" spans="1:13" ht="35.25" hidden="1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418"/>
      <c r="M27" s="418"/>
    </row>
    <row r="28" spans="1:13" ht="35.25" hidden="1" customHeight="1">
      <c r="A28" s="41"/>
      <c r="B28" s="259"/>
      <c r="C28" s="259"/>
      <c r="D28" s="259"/>
      <c r="E28" s="260"/>
      <c r="F28" s="260"/>
      <c r="G28" s="260"/>
      <c r="H28" s="400" t="s">
        <v>33</v>
      </c>
      <c r="I28" s="400"/>
      <c r="J28" s="261" t="e">
        <f>J27/I27</f>
        <v>#DIV/0!</v>
      </c>
      <c r="K28" s="223" t="str">
        <f>K15</f>
        <v>(Apr'22)</v>
      </c>
      <c r="L28" s="402" t="s">
        <v>34</v>
      </c>
      <c r="M28" s="402"/>
    </row>
    <row r="29" spans="1:13" ht="39" hidden="1" customHeight="1">
      <c r="A29" s="219"/>
      <c r="B29" s="413"/>
      <c r="C29" s="414"/>
      <c r="D29" s="414"/>
      <c r="E29" s="414"/>
      <c r="F29" s="414"/>
      <c r="G29" s="415"/>
      <c r="H29" s="265"/>
      <c r="I29" s="265"/>
      <c r="J29" s="266">
        <v>0</v>
      </c>
      <c r="K29" s="223" t="str">
        <f>K16</f>
        <v>(Mar'22)</v>
      </c>
      <c r="L29" s="290" t="e">
        <f>(J28-J29)/J29</f>
        <v>#DIV/0!</v>
      </c>
      <c r="M29" s="281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394" t="s">
        <v>5</v>
      </c>
      <c r="B33" s="384" t="s">
        <v>6</v>
      </c>
      <c r="C33" s="365" t="s">
        <v>7</v>
      </c>
      <c r="D33" s="386" t="s">
        <v>8</v>
      </c>
      <c r="E33" s="386"/>
      <c r="F33" s="386"/>
      <c r="G33" s="202" t="s">
        <v>9</v>
      </c>
      <c r="H33" s="202" t="s">
        <v>10</v>
      </c>
      <c r="I33" s="25" t="s">
        <v>11</v>
      </c>
      <c r="J33" s="26" t="s">
        <v>12</v>
      </c>
      <c r="K33" s="370" t="s">
        <v>114</v>
      </c>
      <c r="L33" s="399"/>
      <c r="M33" s="399"/>
    </row>
    <row r="34" spans="1:13" ht="33" hidden="1" customHeight="1">
      <c r="A34" s="395"/>
      <c r="B34" s="385"/>
      <c r="C34" s="366"/>
      <c r="D34" s="220" t="str">
        <f>D8</f>
        <v>Feb'22</v>
      </c>
      <c r="E34" s="220" t="str">
        <f t="shared" ref="E34:F34" si="2">E8</f>
        <v>Mar'22</v>
      </c>
      <c r="F34" s="227" t="str">
        <f t="shared" si="2"/>
        <v>Apr'22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71"/>
      <c r="L34" s="399"/>
      <c r="M34" s="399"/>
    </row>
    <row r="35" spans="1:13" ht="34.5" hidden="1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367"/>
      <c r="M35" s="367"/>
    </row>
    <row r="36" spans="1:13" ht="34.5" hidden="1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367"/>
      <c r="M36" s="367"/>
    </row>
    <row r="37" spans="1:13" ht="34.5" hidden="1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419"/>
      <c r="M37" s="419"/>
    </row>
    <row r="38" spans="1:13" ht="34.5" hidden="1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367"/>
      <c r="M38" s="367"/>
    </row>
    <row r="39" spans="1:13" ht="34.5" hidden="1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367"/>
      <c r="M39" s="367"/>
    </row>
    <row r="40" spans="1:13" ht="35.25" hidden="1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374"/>
      <c r="M40" s="374"/>
    </row>
    <row r="41" spans="1:13" ht="35.25" hidden="1" customHeight="1">
      <c r="A41" s="234"/>
      <c r="B41" s="268"/>
      <c r="C41" s="268"/>
      <c r="D41" s="268"/>
      <c r="E41" s="268"/>
      <c r="F41" s="268"/>
      <c r="G41" s="268"/>
      <c r="H41" s="389" t="s">
        <v>33</v>
      </c>
      <c r="I41" s="389"/>
      <c r="J41" s="222" t="e">
        <f>J40/I40</f>
        <v>#DIV/0!</v>
      </c>
      <c r="K41" s="223" t="str">
        <f>K15</f>
        <v>(Apr'22)</v>
      </c>
      <c r="L41" s="375" t="s">
        <v>34</v>
      </c>
      <c r="M41" s="375"/>
    </row>
    <row r="42" spans="1:13" ht="36.75" hidden="1" customHeight="1">
      <c r="A42" s="234"/>
      <c r="B42" s="409"/>
      <c r="C42" s="409"/>
      <c r="D42" s="409"/>
      <c r="E42" s="409"/>
      <c r="F42" s="409"/>
      <c r="G42" s="409"/>
      <c r="H42" s="235"/>
      <c r="I42" s="235"/>
      <c r="J42" s="266">
        <v>0</v>
      </c>
      <c r="K42" s="223" t="str">
        <f>K16</f>
        <v>(Mar'22)</v>
      </c>
      <c r="L42" s="288" t="e">
        <f>(J41-J42)/J42</f>
        <v>#DIV/0!</v>
      </c>
      <c r="M42" s="291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394" t="s">
        <v>5</v>
      </c>
      <c r="B47" s="384" t="s">
        <v>6</v>
      </c>
      <c r="C47" s="365" t="s">
        <v>7</v>
      </c>
      <c r="D47" s="386" t="s">
        <v>8</v>
      </c>
      <c r="E47" s="386"/>
      <c r="F47" s="386"/>
      <c r="G47" s="202" t="s">
        <v>9</v>
      </c>
      <c r="H47" s="202" t="s">
        <v>10</v>
      </c>
      <c r="I47" s="25" t="s">
        <v>11</v>
      </c>
      <c r="J47" s="26" t="s">
        <v>12</v>
      </c>
      <c r="K47" s="370" t="s">
        <v>114</v>
      </c>
      <c r="L47" s="373"/>
      <c r="M47" s="373"/>
    </row>
    <row r="48" spans="1:13" ht="32.25" hidden="1" customHeight="1">
      <c r="A48" s="395"/>
      <c r="B48" s="385"/>
      <c r="C48" s="366"/>
      <c r="D48" s="220" t="str">
        <f>D8</f>
        <v>Feb'22</v>
      </c>
      <c r="E48" s="220" t="str">
        <f t="shared" ref="E48:F48" si="4">E8</f>
        <v>Mar'22</v>
      </c>
      <c r="F48" s="227" t="str">
        <f t="shared" si="4"/>
        <v>Apr'22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71"/>
      <c r="L48" s="373"/>
      <c r="M48" s="373"/>
    </row>
    <row r="49" spans="1:13" ht="34.5" hidden="1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388"/>
      <c r="M49" s="388"/>
    </row>
    <row r="50" spans="1:13" ht="34.5" hidden="1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388"/>
      <c r="M50" s="388"/>
    </row>
    <row r="51" spans="1:13" ht="34.5" hidden="1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423"/>
      <c r="M51" s="423"/>
    </row>
    <row r="52" spans="1:13" ht="34.5" hidden="1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388"/>
      <c r="M52" s="388"/>
    </row>
    <row r="53" spans="1:13" ht="34.5" hidden="1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388"/>
      <c r="M53" s="388"/>
    </row>
    <row r="54" spans="1:13" ht="36.75" hidden="1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374"/>
      <c r="M54" s="374"/>
    </row>
    <row r="55" spans="1:13" ht="35.25" hidden="1" customHeight="1">
      <c r="A55" s="269"/>
      <c r="B55" s="268"/>
      <c r="C55" s="268"/>
      <c r="D55" s="268"/>
      <c r="E55" s="268"/>
      <c r="F55" s="268"/>
      <c r="G55" s="268"/>
      <c r="H55" s="376" t="s">
        <v>33</v>
      </c>
      <c r="I55" s="377"/>
      <c r="J55" s="243" t="e">
        <f>J54/I54</f>
        <v>#DIV/0!</v>
      </c>
      <c r="K55" s="223" t="str">
        <f>K15</f>
        <v>(Apr'22)</v>
      </c>
      <c r="L55" s="375" t="s">
        <v>34</v>
      </c>
      <c r="M55" s="375"/>
    </row>
    <row r="56" spans="1:13" ht="34.5" hidden="1" customHeight="1">
      <c r="A56" s="270"/>
      <c r="B56" s="420"/>
      <c r="C56" s="421"/>
      <c r="D56" s="421"/>
      <c r="E56" s="421"/>
      <c r="F56" s="421"/>
      <c r="G56" s="422"/>
      <c r="H56" s="244"/>
      <c r="I56" s="244"/>
      <c r="J56" s="273">
        <v>0</v>
      </c>
      <c r="K56" s="271" t="str">
        <f>K16</f>
        <v>(Mar'22)</v>
      </c>
      <c r="L56" s="272" t="e">
        <f>(J55-J56)/J56</f>
        <v>#DIV/0!</v>
      </c>
      <c r="M56" s="246"/>
    </row>
    <row r="57" spans="1:13" ht="15.75" hidden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(24/2/2022)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89"/>
  <sheetViews>
    <sheetView zoomScale="60" zoomScaleNormal="60" workbookViewId="0">
      <selection activeCell="C55" sqref="C55"/>
    </sheetView>
  </sheetViews>
  <sheetFormatPr defaultRowHeight="15"/>
  <cols>
    <col min="2" max="2" width="53.7109375" bestFit="1" customWidth="1"/>
    <col min="3" max="3" width="31.140625" customWidth="1"/>
    <col min="4" max="7" width="18.5703125" customWidth="1"/>
    <col min="8" max="8" width="33" bestFit="1" customWidth="1"/>
    <col min="9" max="9" width="25" customWidth="1"/>
    <col min="10" max="10" width="24.28515625" customWidth="1"/>
    <col min="11" max="11" width="18.5703125" customWidth="1"/>
    <col min="12" max="12" width="23" customWidth="1"/>
    <col min="13" max="13" width="23.285156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97</v>
      </c>
      <c r="B3" s="390"/>
      <c r="C3" s="390"/>
      <c r="D3" s="390"/>
      <c r="E3" s="391" t="s">
        <v>144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hidden="1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36">
        <v>200</v>
      </c>
      <c r="J5" s="13" t="s">
        <v>131</v>
      </c>
      <c r="K5" s="14"/>
      <c r="L5" s="5"/>
      <c r="M5" s="16"/>
    </row>
    <row r="6" spans="1:13" ht="20.25" hidden="1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hidden="1" customHeight="1">
      <c r="A7" s="384" t="s">
        <v>5</v>
      </c>
      <c r="B7" s="365" t="s">
        <v>6</v>
      </c>
      <c r="C7" s="365" t="s">
        <v>7</v>
      </c>
      <c r="D7" s="371" t="s">
        <v>8</v>
      </c>
      <c r="E7" s="371"/>
      <c r="F7" s="371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73"/>
      <c r="M7" s="373"/>
    </row>
    <row r="8" spans="1:13" ht="33" hidden="1" customHeight="1">
      <c r="A8" s="385"/>
      <c r="B8" s="366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73"/>
      <c r="M8" s="373"/>
    </row>
    <row r="9" spans="1:13" ht="34.5" hidden="1" customHeight="1">
      <c r="A9" s="179">
        <v>1</v>
      </c>
      <c r="B9" s="193" t="s">
        <v>25</v>
      </c>
      <c r="C9" s="181" t="s">
        <v>30</v>
      </c>
      <c r="D9" s="300">
        <v>275</v>
      </c>
      <c r="E9" s="301">
        <v>275</v>
      </c>
      <c r="F9" s="302">
        <v>280</v>
      </c>
      <c r="G9" s="347">
        <f>F9-E9</f>
        <v>5</v>
      </c>
      <c r="H9" s="303">
        <v>300</v>
      </c>
      <c r="I9" s="303"/>
      <c r="J9" s="304">
        <f>F9*I9</f>
        <v>0</v>
      </c>
      <c r="K9" s="305" t="s">
        <v>20</v>
      </c>
      <c r="L9" s="416"/>
      <c r="M9" s="416"/>
    </row>
    <row r="10" spans="1:13" ht="34.5" hidden="1" customHeight="1">
      <c r="A10" s="179"/>
      <c r="B10" s="201" t="s">
        <v>80</v>
      </c>
      <c r="C10" s="181" t="s">
        <v>19</v>
      </c>
      <c r="D10" s="300">
        <v>0</v>
      </c>
      <c r="E10" s="301"/>
      <c r="F10" s="302"/>
      <c r="G10" s="344">
        <f t="shared" ref="G10:G14" si="0">F10-E10</f>
        <v>0</v>
      </c>
      <c r="H10" s="303"/>
      <c r="I10" s="303"/>
      <c r="J10" s="304">
        <f t="shared" ref="J10:J20" si="1">F10*I10</f>
        <v>0</v>
      </c>
      <c r="K10" s="305" t="s">
        <v>20</v>
      </c>
      <c r="L10" s="367"/>
      <c r="M10" s="367"/>
    </row>
    <row r="11" spans="1:13" ht="34.5" hidden="1" customHeight="1">
      <c r="A11" s="179">
        <v>2</v>
      </c>
      <c r="B11" s="201" t="s">
        <v>81</v>
      </c>
      <c r="C11" s="181" t="s">
        <v>19</v>
      </c>
      <c r="D11" s="300">
        <v>275</v>
      </c>
      <c r="E11" s="301">
        <v>295</v>
      </c>
      <c r="F11" s="302">
        <v>295</v>
      </c>
      <c r="G11" s="344">
        <f t="shared" si="0"/>
        <v>0</v>
      </c>
      <c r="H11" s="303">
        <v>300</v>
      </c>
      <c r="I11" s="303"/>
      <c r="J11" s="304">
        <f t="shared" si="1"/>
        <v>0</v>
      </c>
      <c r="K11" s="305" t="s">
        <v>20</v>
      </c>
      <c r="L11" s="416"/>
      <c r="M11" s="416"/>
    </row>
    <row r="12" spans="1:13" ht="34.5" hidden="1" customHeight="1">
      <c r="A12" s="179">
        <v>3</v>
      </c>
      <c r="B12" s="201" t="s">
        <v>82</v>
      </c>
      <c r="C12" s="181" t="s">
        <v>30</v>
      </c>
      <c r="D12" s="300">
        <v>300</v>
      </c>
      <c r="E12" s="301">
        <v>300</v>
      </c>
      <c r="F12" s="302">
        <v>300</v>
      </c>
      <c r="G12" s="344">
        <f t="shared" si="0"/>
        <v>0</v>
      </c>
      <c r="H12" s="303">
        <v>120</v>
      </c>
      <c r="I12" s="303"/>
      <c r="J12" s="304">
        <f t="shared" si="1"/>
        <v>0</v>
      </c>
      <c r="K12" s="305" t="s">
        <v>20</v>
      </c>
      <c r="L12" s="441"/>
      <c r="M12" s="438"/>
    </row>
    <row r="13" spans="1:13" ht="34.5" hidden="1" customHeight="1">
      <c r="A13" s="179"/>
      <c r="B13" s="182" t="s">
        <v>83</v>
      </c>
      <c r="C13" s="181" t="s">
        <v>30</v>
      </c>
      <c r="D13" s="306"/>
      <c r="E13" s="301"/>
      <c r="F13" s="302"/>
      <c r="G13" s="344">
        <f t="shared" si="0"/>
        <v>0</v>
      </c>
      <c r="H13" s="303"/>
      <c r="I13" s="307"/>
      <c r="J13" s="304">
        <f t="shared" si="1"/>
        <v>0</v>
      </c>
      <c r="K13" s="305" t="s">
        <v>20</v>
      </c>
      <c r="L13" s="367"/>
      <c r="M13" s="367"/>
    </row>
    <row r="14" spans="1:13" ht="34.5" hidden="1" customHeight="1">
      <c r="A14" s="179">
        <v>4</v>
      </c>
      <c r="B14" s="182" t="s">
        <v>84</v>
      </c>
      <c r="C14" s="181" t="s">
        <v>30</v>
      </c>
      <c r="D14" s="306">
        <v>280</v>
      </c>
      <c r="E14" s="301">
        <v>280</v>
      </c>
      <c r="F14" s="302">
        <v>280</v>
      </c>
      <c r="G14" s="344">
        <f t="shared" si="0"/>
        <v>0</v>
      </c>
      <c r="H14" s="303">
        <v>200</v>
      </c>
      <c r="I14" s="307"/>
      <c r="J14" s="304">
        <f t="shared" si="1"/>
        <v>0</v>
      </c>
      <c r="K14" s="305" t="s">
        <v>20</v>
      </c>
      <c r="L14" s="367"/>
      <c r="M14" s="367"/>
    </row>
    <row r="15" spans="1:13" ht="34.5" hidden="1" customHeight="1">
      <c r="A15" s="179"/>
      <c r="B15" s="182" t="s">
        <v>29</v>
      </c>
      <c r="C15" s="181" t="s">
        <v>30</v>
      </c>
      <c r="D15" s="183">
        <v>0</v>
      </c>
      <c r="E15" s="180">
        <v>0</v>
      </c>
      <c r="F15" s="228"/>
      <c r="G15" s="203">
        <f t="shared" ref="G15" si="2">F15-E15</f>
        <v>0</v>
      </c>
      <c r="H15" s="184"/>
      <c r="I15" s="185"/>
      <c r="J15" s="278">
        <f t="shared" si="1"/>
        <v>0</v>
      </c>
      <c r="K15" s="215" t="s">
        <v>20</v>
      </c>
      <c r="L15" s="367"/>
      <c r="M15" s="367"/>
    </row>
    <row r="16" spans="1:13" ht="34.5" hidden="1" customHeight="1">
      <c r="A16" s="28"/>
      <c r="B16" s="120"/>
      <c r="C16" s="119"/>
      <c r="D16" s="123"/>
      <c r="E16" s="115"/>
      <c r="F16" s="228"/>
      <c r="G16" s="121"/>
      <c r="H16" s="32"/>
      <c r="I16" s="124"/>
      <c r="J16" s="278">
        <f t="shared" si="1"/>
        <v>0</v>
      </c>
      <c r="K16" s="215"/>
      <c r="L16" s="438"/>
      <c r="M16" s="438"/>
    </row>
    <row r="17" spans="1:13" ht="34.5" hidden="1" customHeight="1">
      <c r="A17" s="28"/>
      <c r="B17" s="120"/>
      <c r="C17" s="119"/>
      <c r="D17" s="123"/>
      <c r="E17" s="115"/>
      <c r="F17" s="228"/>
      <c r="G17" s="122"/>
      <c r="H17" s="32"/>
      <c r="I17" s="124"/>
      <c r="J17" s="278">
        <f t="shared" si="1"/>
        <v>0</v>
      </c>
      <c r="K17" s="215"/>
      <c r="L17" s="438"/>
      <c r="M17" s="438"/>
    </row>
    <row r="18" spans="1:13" ht="34.5" hidden="1" customHeight="1">
      <c r="A18" s="28"/>
      <c r="B18" s="120"/>
      <c r="C18" s="119"/>
      <c r="D18" s="123"/>
      <c r="E18" s="115"/>
      <c r="F18" s="228"/>
      <c r="G18" s="121"/>
      <c r="H18" s="32"/>
      <c r="I18" s="124"/>
      <c r="J18" s="278">
        <f t="shared" si="1"/>
        <v>0</v>
      </c>
      <c r="K18" s="215"/>
      <c r="L18" s="367"/>
      <c r="M18" s="367"/>
    </row>
    <row r="19" spans="1:13" ht="34.5" hidden="1" customHeight="1">
      <c r="A19" s="28"/>
      <c r="B19" s="34"/>
      <c r="C19" s="30"/>
      <c r="D19" s="115"/>
      <c r="E19" s="115"/>
      <c r="F19" s="228"/>
      <c r="G19" s="31"/>
      <c r="H19" s="32"/>
      <c r="I19" s="32"/>
      <c r="J19" s="278">
        <f t="shared" si="1"/>
        <v>0</v>
      </c>
      <c r="K19" s="209"/>
      <c r="L19" s="367"/>
      <c r="M19" s="367"/>
    </row>
    <row r="20" spans="1:13" ht="34.5" hidden="1" customHeight="1">
      <c r="A20" s="28"/>
      <c r="B20" s="34"/>
      <c r="C20" s="30"/>
      <c r="D20" s="115"/>
      <c r="E20" s="115"/>
      <c r="F20" s="228"/>
      <c r="G20" s="31"/>
      <c r="H20" s="32"/>
      <c r="I20" s="32"/>
      <c r="J20" s="278">
        <f t="shared" si="1"/>
        <v>0</v>
      </c>
      <c r="K20" s="209"/>
      <c r="L20" s="367"/>
      <c r="M20" s="367"/>
    </row>
    <row r="21" spans="1:13" ht="34.5" hidden="1" customHeight="1">
      <c r="A21" s="274"/>
      <c r="B21" s="256"/>
      <c r="C21" s="256"/>
      <c r="D21" s="256"/>
      <c r="E21" s="256"/>
      <c r="F21" s="256"/>
      <c r="G21" s="235"/>
      <c r="H21" s="226">
        <f>SUM(H9:H20)</f>
        <v>920</v>
      </c>
      <c r="I21" s="226">
        <f>SUM(I9:I20)</f>
        <v>0</v>
      </c>
      <c r="J21" s="247">
        <f>SUM(J9:J20)</f>
        <v>0</v>
      </c>
      <c r="K21" s="258"/>
      <c r="L21" s="417"/>
      <c r="M21" s="417"/>
    </row>
    <row r="22" spans="1:13" ht="34.5" hidden="1" customHeight="1">
      <c r="A22" s="280"/>
      <c r="B22" s="259"/>
      <c r="C22" s="259"/>
      <c r="D22" s="260"/>
      <c r="E22" s="260"/>
      <c r="F22" s="260"/>
      <c r="G22" s="260"/>
      <c r="H22" s="389" t="s">
        <v>33</v>
      </c>
      <c r="I22" s="389"/>
      <c r="J22" s="261" t="e">
        <f>J21/I21</f>
        <v>#DIV/0!</v>
      </c>
      <c r="K22" s="223" t="str">
        <f>WC!K26</f>
        <v>(Apr'22)</v>
      </c>
      <c r="L22" s="402" t="s">
        <v>34</v>
      </c>
      <c r="M22" s="402"/>
    </row>
    <row r="23" spans="1:13" ht="34.5" hidden="1" customHeight="1">
      <c r="A23" s="275"/>
      <c r="B23" s="425" t="s">
        <v>125</v>
      </c>
      <c r="C23" s="426"/>
      <c r="D23" s="426"/>
      <c r="E23" s="426"/>
      <c r="F23" s="426"/>
      <c r="G23" s="427"/>
      <c r="H23" s="235"/>
      <c r="I23" s="235"/>
      <c r="J23" s="343">
        <v>0</v>
      </c>
      <c r="K23" s="223" t="str">
        <f>WC!K27</f>
        <v>(Mar'22)</v>
      </c>
      <c r="L23" s="338" t="e">
        <f>(J22-J23)/J23</f>
        <v>#DIV/0!</v>
      </c>
      <c r="M23" s="340" t="s">
        <v>124</v>
      </c>
    </row>
    <row r="24" spans="1:13" hidden="1"/>
    <row r="25" spans="1:13" ht="20.25" hidden="1">
      <c r="A25" s="46"/>
      <c r="B25" s="9" t="s">
        <v>35</v>
      </c>
      <c r="C25" s="10"/>
      <c r="D25" s="11"/>
      <c r="E25" s="8"/>
      <c r="F25" s="8"/>
      <c r="G25" s="2"/>
      <c r="H25" s="12" t="s">
        <v>3</v>
      </c>
      <c r="I25" s="45"/>
      <c r="J25" s="13" t="s">
        <v>36</v>
      </c>
      <c r="K25" s="47"/>
      <c r="L25" s="48"/>
      <c r="M25" s="16"/>
    </row>
    <row r="26" spans="1:13" ht="20.25" hidden="1">
      <c r="A26" s="49"/>
      <c r="B26" s="15"/>
      <c r="C26" s="15"/>
      <c r="D26" s="15"/>
      <c r="E26" s="15"/>
      <c r="F26" s="15"/>
      <c r="G26" s="15"/>
      <c r="H26" s="50"/>
      <c r="I26" s="20"/>
      <c r="J26" s="51"/>
      <c r="K26" s="52"/>
      <c r="L26" s="53"/>
      <c r="M26" s="16"/>
    </row>
    <row r="27" spans="1:13" ht="33" hidden="1" customHeight="1">
      <c r="A27" s="384" t="s">
        <v>5</v>
      </c>
      <c r="B27" s="365" t="s">
        <v>6</v>
      </c>
      <c r="C27" s="365" t="s">
        <v>7</v>
      </c>
      <c r="D27" s="371" t="s">
        <v>8</v>
      </c>
      <c r="E27" s="371"/>
      <c r="F27" s="371"/>
      <c r="G27" s="202" t="s">
        <v>9</v>
      </c>
      <c r="H27" s="202" t="s">
        <v>10</v>
      </c>
      <c r="I27" s="25" t="s">
        <v>11</v>
      </c>
      <c r="J27" s="26" t="s">
        <v>12</v>
      </c>
      <c r="K27" s="370" t="s">
        <v>114</v>
      </c>
      <c r="L27" s="411"/>
      <c r="M27" s="411"/>
    </row>
    <row r="28" spans="1:13" ht="33" hidden="1" customHeight="1">
      <c r="A28" s="385"/>
      <c r="B28" s="366"/>
      <c r="C28" s="366"/>
      <c r="D28" s="220" t="s">
        <v>109</v>
      </c>
      <c r="E28" s="220" t="s">
        <v>110</v>
      </c>
      <c r="F28" s="227" t="s">
        <v>112</v>
      </c>
      <c r="G28" s="202" t="s">
        <v>14</v>
      </c>
      <c r="H28" s="202" t="s">
        <v>15</v>
      </c>
      <c r="I28" s="202" t="s">
        <v>15</v>
      </c>
      <c r="J28" s="26" t="s">
        <v>16</v>
      </c>
      <c r="K28" s="371"/>
      <c r="L28" s="411"/>
      <c r="M28" s="411"/>
    </row>
    <row r="29" spans="1:13" ht="34.5" hidden="1" customHeight="1">
      <c r="A29" s="61">
        <v>1</v>
      </c>
      <c r="B29" s="62"/>
      <c r="C29" s="63"/>
      <c r="D29" s="64"/>
      <c r="E29" s="115"/>
      <c r="F29" s="228"/>
      <c r="G29" s="65"/>
      <c r="H29" s="66"/>
      <c r="I29" s="66"/>
      <c r="J29" s="135">
        <f>F29*I29</f>
        <v>0</v>
      </c>
      <c r="K29" s="215"/>
      <c r="L29" s="367"/>
      <c r="M29" s="367"/>
    </row>
    <row r="30" spans="1:13" ht="34.5" hidden="1" customHeight="1">
      <c r="A30" s="67">
        <v>2</v>
      </c>
      <c r="B30" s="68"/>
      <c r="C30" s="69"/>
      <c r="D30" s="115"/>
      <c r="E30" s="115"/>
      <c r="F30" s="228"/>
      <c r="G30" s="65"/>
      <c r="H30" s="66"/>
      <c r="I30" s="66"/>
      <c r="J30" s="135">
        <f t="shared" ref="J30:J33" si="3">F30*I30</f>
        <v>0</v>
      </c>
      <c r="K30" s="215"/>
      <c r="L30" s="367"/>
      <c r="M30" s="367"/>
    </row>
    <row r="31" spans="1:13" ht="34.5" hidden="1" customHeight="1">
      <c r="A31" s="61">
        <v>3</v>
      </c>
      <c r="B31" s="70"/>
      <c r="C31" s="30"/>
      <c r="D31" s="115"/>
      <c r="E31" s="115"/>
      <c r="F31" s="228"/>
      <c r="G31" s="65"/>
      <c r="H31" s="71"/>
      <c r="I31" s="71"/>
      <c r="J31" s="135">
        <f t="shared" si="3"/>
        <v>0</v>
      </c>
      <c r="K31" s="215"/>
      <c r="L31" s="367"/>
      <c r="M31" s="367"/>
    </row>
    <row r="32" spans="1:13" ht="34.5" hidden="1" customHeight="1">
      <c r="A32" s="67">
        <v>4</v>
      </c>
      <c r="B32" s="72"/>
      <c r="C32" s="30"/>
      <c r="D32" s="115"/>
      <c r="E32" s="115"/>
      <c r="F32" s="228"/>
      <c r="G32" s="65"/>
      <c r="H32" s="66"/>
      <c r="I32" s="66"/>
      <c r="J32" s="135">
        <f t="shared" si="3"/>
        <v>0</v>
      </c>
      <c r="K32" s="215"/>
      <c r="L32" s="367"/>
      <c r="M32" s="367"/>
    </row>
    <row r="33" spans="1:13" ht="34.5" hidden="1" customHeight="1">
      <c r="A33" s="61">
        <v>5</v>
      </c>
      <c r="B33" s="72"/>
      <c r="C33" s="30"/>
      <c r="D33" s="115"/>
      <c r="E33" s="115"/>
      <c r="F33" s="228"/>
      <c r="G33" s="65"/>
      <c r="H33" s="66"/>
      <c r="I33" s="66"/>
      <c r="J33" s="135">
        <f t="shared" si="3"/>
        <v>0</v>
      </c>
      <c r="K33" s="215"/>
      <c r="L33" s="416"/>
      <c r="M33" s="416"/>
    </row>
    <row r="34" spans="1:13" ht="35.25" hidden="1" customHeight="1">
      <c r="A34" s="41"/>
      <c r="B34" s="256"/>
      <c r="C34" s="256"/>
      <c r="D34" s="256"/>
      <c r="E34" s="256"/>
      <c r="F34" s="256"/>
      <c r="G34" s="235"/>
      <c r="H34" s="226">
        <f>SUM(H29:H33)</f>
        <v>0</v>
      </c>
      <c r="I34" s="226">
        <f>SUM(I29:I33)</f>
        <v>0</v>
      </c>
      <c r="J34" s="247">
        <f>SUM(J29:J33)</f>
        <v>0</v>
      </c>
      <c r="K34" s="258"/>
      <c r="L34" s="418"/>
      <c r="M34" s="418"/>
    </row>
    <row r="35" spans="1:13" ht="34.5" hidden="1" customHeight="1">
      <c r="A35" s="41"/>
      <c r="B35" s="259"/>
      <c r="C35" s="259"/>
      <c r="D35" s="259"/>
      <c r="E35" s="260"/>
      <c r="F35" s="260"/>
      <c r="G35" s="260"/>
      <c r="H35" s="400" t="s">
        <v>33</v>
      </c>
      <c r="I35" s="400"/>
      <c r="J35" s="261" t="e">
        <f>J34/I34</f>
        <v>#DIV/0!</v>
      </c>
      <c r="K35" s="223" t="str">
        <f>K22</f>
        <v>(Apr'22)</v>
      </c>
      <c r="L35" s="402" t="s">
        <v>34</v>
      </c>
      <c r="M35" s="402"/>
    </row>
    <row r="36" spans="1:13" ht="29.25" hidden="1" customHeight="1">
      <c r="A36" s="44"/>
      <c r="B36" s="435" t="s">
        <v>47</v>
      </c>
      <c r="C36" s="436"/>
      <c r="D36" s="436"/>
      <c r="E36" s="436"/>
      <c r="F36" s="436"/>
      <c r="G36" s="437"/>
      <c r="H36" s="265"/>
      <c r="I36" s="265"/>
      <c r="J36" s="245">
        <v>0</v>
      </c>
      <c r="K36" s="223" t="str">
        <f>K23</f>
        <v>(Mar'22)</v>
      </c>
      <c r="L36" s="231" t="e">
        <f>(J35-J36)/J36</f>
        <v>#DIV/0!</v>
      </c>
      <c r="M36" s="281" t="s">
        <v>48</v>
      </c>
    </row>
    <row r="37" spans="1:13" ht="20.25" hidden="1">
      <c r="A37" s="49"/>
      <c r="B37" s="3"/>
      <c r="C37" s="3"/>
      <c r="D37" s="3"/>
      <c r="E37" s="3"/>
      <c r="F37" s="3"/>
      <c r="G37" s="3"/>
      <c r="H37" s="14"/>
      <c r="I37" s="3"/>
      <c r="J37" s="3"/>
      <c r="K37" s="3"/>
      <c r="L37" s="57"/>
      <c r="M37" s="16"/>
    </row>
    <row r="38" spans="1:13" ht="30" customHeight="1">
      <c r="A38" s="81"/>
      <c r="B38" s="9" t="s">
        <v>49</v>
      </c>
      <c r="C38" s="10"/>
      <c r="D38" s="11"/>
      <c r="E38" s="8"/>
      <c r="F38" s="8"/>
      <c r="G38" s="2"/>
      <c r="H38" s="12" t="s">
        <v>3</v>
      </c>
      <c r="I38" s="82">
        <v>550</v>
      </c>
      <c r="J38" s="13" t="s">
        <v>50</v>
      </c>
      <c r="K38" s="83"/>
      <c r="L38" s="84"/>
      <c r="M38" s="16"/>
    </row>
    <row r="39" spans="1:13" ht="18">
      <c r="A39" s="49"/>
      <c r="B39" s="3"/>
      <c r="C39" s="3"/>
      <c r="D39" s="3"/>
      <c r="E39" s="3"/>
      <c r="F39" s="3"/>
      <c r="G39" s="3"/>
      <c r="H39" s="3"/>
      <c r="I39" s="85"/>
      <c r="J39" s="3"/>
      <c r="K39" s="3"/>
      <c r="L39" s="57"/>
      <c r="M39" s="16"/>
    </row>
    <row r="40" spans="1:13" ht="47.25" customHeight="1">
      <c r="A40" s="384" t="s">
        <v>5</v>
      </c>
      <c r="B40" s="365" t="s">
        <v>6</v>
      </c>
      <c r="C40" s="365" t="s">
        <v>7</v>
      </c>
      <c r="D40" s="371" t="s">
        <v>8</v>
      </c>
      <c r="E40" s="371"/>
      <c r="F40" s="371"/>
      <c r="G40" s="202" t="s">
        <v>9</v>
      </c>
      <c r="H40" s="202" t="s">
        <v>10</v>
      </c>
      <c r="I40" s="25" t="s">
        <v>11</v>
      </c>
      <c r="J40" s="26" t="s">
        <v>12</v>
      </c>
      <c r="K40" s="370" t="s">
        <v>114</v>
      </c>
      <c r="L40" s="399"/>
      <c r="M40" s="399"/>
    </row>
    <row r="41" spans="1:13" ht="33" customHeight="1">
      <c r="A41" s="385"/>
      <c r="B41" s="366"/>
      <c r="C41" s="366"/>
      <c r="D41" s="220" t="str">
        <f>WC!D8</f>
        <v>Feb'22</v>
      </c>
      <c r="E41" s="220" t="str">
        <f>WC!E8</f>
        <v>Mar'22</v>
      </c>
      <c r="F41" s="227" t="str">
        <f>WC!F8</f>
        <v>Apr'22</v>
      </c>
      <c r="G41" s="202" t="s">
        <v>14</v>
      </c>
      <c r="H41" s="202" t="s">
        <v>15</v>
      </c>
      <c r="I41" s="202" t="s">
        <v>15</v>
      </c>
      <c r="J41" s="26" t="s">
        <v>16</v>
      </c>
      <c r="K41" s="371"/>
      <c r="L41" s="399"/>
      <c r="M41" s="399"/>
    </row>
    <row r="42" spans="1:13" ht="34.5" customHeight="1">
      <c r="A42" s="186">
        <v>1</v>
      </c>
      <c r="B42" s="193" t="s">
        <v>74</v>
      </c>
      <c r="C42" s="189" t="s">
        <v>19</v>
      </c>
      <c r="D42" s="300">
        <v>265</v>
      </c>
      <c r="E42" s="301">
        <v>268</v>
      </c>
      <c r="F42" s="302">
        <v>268</v>
      </c>
      <c r="G42" s="308">
        <f t="shared" ref="G42:G57" si="4">F42-E42</f>
        <v>0</v>
      </c>
      <c r="H42" s="303">
        <v>200</v>
      </c>
      <c r="I42" s="303">
        <v>200</v>
      </c>
      <c r="J42" s="304">
        <f>F42*I42</f>
        <v>53600</v>
      </c>
      <c r="K42" s="305" t="s">
        <v>20</v>
      </c>
      <c r="L42" s="393" t="s">
        <v>157</v>
      </c>
      <c r="M42" s="393"/>
    </row>
    <row r="43" spans="1:13" ht="34.5" customHeight="1">
      <c r="A43" s="186">
        <v>2</v>
      </c>
      <c r="B43" s="193" t="s">
        <v>75</v>
      </c>
      <c r="C43" s="190" t="s">
        <v>30</v>
      </c>
      <c r="D43" s="300">
        <v>268</v>
      </c>
      <c r="E43" s="301">
        <v>270</v>
      </c>
      <c r="F43" s="302">
        <v>288</v>
      </c>
      <c r="G43" s="359">
        <f t="shared" si="4"/>
        <v>18</v>
      </c>
      <c r="H43" s="303">
        <v>120</v>
      </c>
      <c r="I43" s="303">
        <v>0</v>
      </c>
      <c r="J43" s="304">
        <f t="shared" ref="J43:J57" si="5">F43*I43</f>
        <v>0</v>
      </c>
      <c r="K43" s="305" t="s">
        <v>20</v>
      </c>
      <c r="L43" s="393" t="s">
        <v>123</v>
      </c>
      <c r="M43" s="393"/>
    </row>
    <row r="44" spans="1:13" ht="34.5" hidden="1" customHeight="1">
      <c r="A44" s="186"/>
      <c r="B44" s="337" t="s">
        <v>85</v>
      </c>
      <c r="C44" s="190" t="s">
        <v>30</v>
      </c>
      <c r="D44" s="300">
        <v>0</v>
      </c>
      <c r="E44" s="301">
        <v>0</v>
      </c>
      <c r="F44" s="302"/>
      <c r="G44" s="341">
        <f t="shared" si="4"/>
        <v>0</v>
      </c>
      <c r="H44" s="303"/>
      <c r="I44" s="303"/>
      <c r="J44" s="304">
        <f t="shared" si="5"/>
        <v>0</v>
      </c>
      <c r="K44" s="305" t="s">
        <v>20</v>
      </c>
      <c r="L44" s="393"/>
      <c r="M44" s="393"/>
    </row>
    <row r="45" spans="1:13" ht="34.5" customHeight="1">
      <c r="A45" s="186">
        <v>3</v>
      </c>
      <c r="B45" s="201" t="s">
        <v>86</v>
      </c>
      <c r="C45" s="190" t="s">
        <v>30</v>
      </c>
      <c r="D45" s="300">
        <v>310</v>
      </c>
      <c r="E45" s="301">
        <v>310</v>
      </c>
      <c r="F45" s="302">
        <v>310</v>
      </c>
      <c r="G45" s="341">
        <f t="shared" si="4"/>
        <v>0</v>
      </c>
      <c r="H45" s="303">
        <v>110</v>
      </c>
      <c r="I45" s="303">
        <v>0</v>
      </c>
      <c r="J45" s="304">
        <f t="shared" si="5"/>
        <v>0</v>
      </c>
      <c r="K45" s="305" t="s">
        <v>20</v>
      </c>
      <c r="L45" s="393"/>
      <c r="M45" s="393"/>
    </row>
    <row r="46" spans="1:13" ht="34.5" hidden="1" customHeight="1">
      <c r="A46" s="186"/>
      <c r="B46" s="201" t="s">
        <v>78</v>
      </c>
      <c r="C46" s="190" t="s">
        <v>79</v>
      </c>
      <c r="D46" s="300"/>
      <c r="E46" s="301"/>
      <c r="F46" s="302"/>
      <c r="G46" s="341">
        <f t="shared" si="4"/>
        <v>0</v>
      </c>
      <c r="H46" s="303"/>
      <c r="I46" s="303"/>
      <c r="J46" s="304">
        <f t="shared" si="5"/>
        <v>0</v>
      </c>
      <c r="K46" s="305" t="s">
        <v>20</v>
      </c>
      <c r="L46" s="382"/>
      <c r="M46" s="382"/>
    </row>
    <row r="47" spans="1:13" ht="34.5" customHeight="1">
      <c r="A47" s="186">
        <v>4</v>
      </c>
      <c r="B47" s="337" t="s">
        <v>87</v>
      </c>
      <c r="C47" s="190" t="s">
        <v>79</v>
      </c>
      <c r="D47" s="306">
        <v>260</v>
      </c>
      <c r="E47" s="301">
        <v>263</v>
      </c>
      <c r="F47" s="302">
        <v>263</v>
      </c>
      <c r="G47" s="341">
        <f t="shared" si="4"/>
        <v>0</v>
      </c>
      <c r="H47" s="303">
        <v>350</v>
      </c>
      <c r="I47" s="303">
        <v>350</v>
      </c>
      <c r="J47" s="304">
        <f t="shared" si="5"/>
        <v>92050</v>
      </c>
      <c r="K47" s="305" t="s">
        <v>20</v>
      </c>
      <c r="L47" s="393"/>
      <c r="M47" s="393"/>
    </row>
    <row r="48" spans="1:13" ht="34.5" hidden="1" customHeight="1">
      <c r="A48" s="186"/>
      <c r="B48" s="191" t="s">
        <v>88</v>
      </c>
      <c r="C48" s="189" t="s">
        <v>52</v>
      </c>
      <c r="D48" s="306"/>
      <c r="E48" s="301"/>
      <c r="F48" s="302"/>
      <c r="G48" s="341">
        <f t="shared" si="4"/>
        <v>0</v>
      </c>
      <c r="H48" s="303"/>
      <c r="I48" s="303"/>
      <c r="J48" s="304">
        <f t="shared" si="5"/>
        <v>0</v>
      </c>
      <c r="K48" s="305" t="s">
        <v>20</v>
      </c>
      <c r="L48" s="367"/>
      <c r="M48" s="367"/>
    </row>
    <row r="49" spans="1:13" ht="34.5" hidden="1" customHeight="1">
      <c r="A49" s="186"/>
      <c r="B49" s="191" t="s">
        <v>89</v>
      </c>
      <c r="C49" s="190" t="s">
        <v>30</v>
      </c>
      <c r="D49" s="306"/>
      <c r="E49" s="301"/>
      <c r="F49" s="302"/>
      <c r="G49" s="341">
        <f t="shared" si="4"/>
        <v>0</v>
      </c>
      <c r="H49" s="303"/>
      <c r="I49" s="303"/>
      <c r="J49" s="304">
        <f t="shared" si="5"/>
        <v>0</v>
      </c>
      <c r="K49" s="305" t="s">
        <v>54</v>
      </c>
      <c r="L49" s="434"/>
      <c r="M49" s="368"/>
    </row>
    <row r="50" spans="1:13" ht="34.5" hidden="1" customHeight="1">
      <c r="A50" s="186"/>
      <c r="B50" s="193" t="s">
        <v>90</v>
      </c>
      <c r="C50" s="190" t="s">
        <v>30</v>
      </c>
      <c r="D50" s="309"/>
      <c r="E50" s="310"/>
      <c r="F50" s="311"/>
      <c r="G50" s="341">
        <f t="shared" si="4"/>
        <v>0</v>
      </c>
      <c r="H50" s="312"/>
      <c r="I50" s="312"/>
      <c r="J50" s="304">
        <f t="shared" si="5"/>
        <v>0</v>
      </c>
      <c r="K50" s="305" t="s">
        <v>20</v>
      </c>
      <c r="L50" s="368"/>
      <c r="M50" s="368"/>
    </row>
    <row r="51" spans="1:13" ht="34.5" hidden="1" customHeight="1">
      <c r="A51" s="186"/>
      <c r="B51" s="201" t="s">
        <v>91</v>
      </c>
      <c r="C51" s="190" t="s">
        <v>30</v>
      </c>
      <c r="D51" s="306">
        <v>0</v>
      </c>
      <c r="E51" s="301">
        <v>0</v>
      </c>
      <c r="F51" s="302"/>
      <c r="G51" s="341">
        <f t="shared" si="4"/>
        <v>0</v>
      </c>
      <c r="H51" s="303"/>
      <c r="I51" s="303"/>
      <c r="J51" s="304">
        <f t="shared" si="5"/>
        <v>0</v>
      </c>
      <c r="K51" s="305" t="s">
        <v>20</v>
      </c>
      <c r="L51" s="368"/>
      <c r="M51" s="368"/>
    </row>
    <row r="52" spans="1:13" ht="34.5" hidden="1" customHeight="1">
      <c r="A52" s="186"/>
      <c r="B52" s="191" t="s">
        <v>92</v>
      </c>
      <c r="C52" s="200" t="s">
        <v>30</v>
      </c>
      <c r="D52" s="306"/>
      <c r="E52" s="301"/>
      <c r="F52" s="302"/>
      <c r="G52" s="341">
        <f t="shared" si="4"/>
        <v>0</v>
      </c>
      <c r="H52" s="303"/>
      <c r="I52" s="303"/>
      <c r="J52" s="304">
        <f t="shared" si="5"/>
        <v>0</v>
      </c>
      <c r="K52" s="305" t="s">
        <v>20</v>
      </c>
      <c r="L52" s="369"/>
      <c r="M52" s="369"/>
    </row>
    <row r="53" spans="1:13" ht="34.5" hidden="1" customHeight="1">
      <c r="A53" s="186"/>
      <c r="B53" s="191" t="s">
        <v>70</v>
      </c>
      <c r="C53" s="190" t="s">
        <v>30</v>
      </c>
      <c r="D53" s="306"/>
      <c r="E53" s="301"/>
      <c r="F53" s="302"/>
      <c r="G53" s="341">
        <f t="shared" si="4"/>
        <v>0</v>
      </c>
      <c r="H53" s="303"/>
      <c r="I53" s="303"/>
      <c r="J53" s="304">
        <f t="shared" si="5"/>
        <v>0</v>
      </c>
      <c r="K53" s="305" t="s">
        <v>20</v>
      </c>
      <c r="L53" s="369"/>
      <c r="M53" s="369"/>
    </row>
    <row r="54" spans="1:13" ht="28.5" hidden="1" customHeight="1">
      <c r="A54" s="186"/>
      <c r="B54" s="191" t="s">
        <v>25</v>
      </c>
      <c r="C54" s="190" t="s">
        <v>30</v>
      </c>
      <c r="D54" s="306"/>
      <c r="E54" s="301"/>
      <c r="F54" s="302"/>
      <c r="G54" s="341">
        <f t="shared" si="4"/>
        <v>0</v>
      </c>
      <c r="H54" s="303"/>
      <c r="I54" s="303"/>
      <c r="J54" s="304">
        <f t="shared" si="5"/>
        <v>0</v>
      </c>
      <c r="K54" s="305" t="s">
        <v>20</v>
      </c>
      <c r="L54" s="387"/>
      <c r="M54" s="387"/>
    </row>
    <row r="55" spans="1:13" ht="30.75" customHeight="1">
      <c r="A55" s="186">
        <v>5</v>
      </c>
      <c r="B55" s="191" t="s">
        <v>82</v>
      </c>
      <c r="C55" s="190" t="s">
        <v>30</v>
      </c>
      <c r="D55" s="306">
        <v>295</v>
      </c>
      <c r="E55" s="301">
        <v>295</v>
      </c>
      <c r="F55" s="302">
        <v>295</v>
      </c>
      <c r="G55" s="341">
        <f t="shared" si="4"/>
        <v>0</v>
      </c>
      <c r="H55" s="303">
        <v>120</v>
      </c>
      <c r="I55" s="303">
        <v>0</v>
      </c>
      <c r="J55" s="304">
        <f t="shared" si="5"/>
        <v>0</v>
      </c>
      <c r="K55" s="305" t="s">
        <v>20</v>
      </c>
      <c r="L55" s="373"/>
      <c r="M55" s="373"/>
    </row>
    <row r="56" spans="1:13" ht="29.25" hidden="1" customHeight="1">
      <c r="A56" s="186"/>
      <c r="B56" s="191" t="s">
        <v>83</v>
      </c>
      <c r="C56" s="190" t="s">
        <v>30</v>
      </c>
      <c r="D56" s="192"/>
      <c r="E56" s="187"/>
      <c r="F56" s="228"/>
      <c r="G56" s="195">
        <f t="shared" si="4"/>
        <v>0</v>
      </c>
      <c r="H56" s="194"/>
      <c r="I56" s="194"/>
      <c r="J56" s="278">
        <f t="shared" si="5"/>
        <v>0</v>
      </c>
      <c r="K56" s="215" t="s">
        <v>20</v>
      </c>
      <c r="L56" s="107"/>
      <c r="M56" s="108"/>
    </row>
    <row r="57" spans="1:13" ht="39" hidden="1">
      <c r="A57" s="186"/>
      <c r="B57" s="191" t="s">
        <v>76</v>
      </c>
      <c r="C57" s="190" t="s">
        <v>79</v>
      </c>
      <c r="D57" s="192"/>
      <c r="E57" s="187"/>
      <c r="F57" s="228"/>
      <c r="G57" s="195">
        <f t="shared" si="4"/>
        <v>0</v>
      </c>
      <c r="H57" s="194"/>
      <c r="I57" s="194"/>
      <c r="J57" s="278">
        <f t="shared" si="5"/>
        <v>0</v>
      </c>
      <c r="K57" s="215" t="s">
        <v>20</v>
      </c>
      <c r="L57" s="107"/>
      <c r="M57" s="108"/>
    </row>
    <row r="58" spans="1:13" ht="41.25" customHeight="1">
      <c r="A58" s="258"/>
      <c r="B58" s="256"/>
      <c r="C58" s="256"/>
      <c r="D58" s="256"/>
      <c r="E58" s="256"/>
      <c r="F58" s="256"/>
      <c r="G58" s="235"/>
      <c r="H58" s="226">
        <f>SUM(H39:H57)</f>
        <v>900</v>
      </c>
      <c r="I58" s="226">
        <f>SUM(I39:I57)</f>
        <v>550</v>
      </c>
      <c r="J58" s="247">
        <f>SUM(J39:J57)</f>
        <v>145650</v>
      </c>
      <c r="K58" s="258"/>
      <c r="L58" s="418"/>
      <c r="M58" s="418"/>
    </row>
    <row r="59" spans="1:13" ht="37.5" customHeight="1">
      <c r="A59" s="282"/>
      <c r="B59" s="259"/>
      <c r="C59" s="259"/>
      <c r="D59" s="259"/>
      <c r="E59" s="260"/>
      <c r="F59" s="260"/>
      <c r="G59" s="260"/>
      <c r="H59" s="400" t="s">
        <v>33</v>
      </c>
      <c r="I59" s="400"/>
      <c r="J59" s="222">
        <f>J58/I58</f>
        <v>264.81818181818181</v>
      </c>
      <c r="K59" s="271" t="str">
        <f>K22</f>
        <v>(Apr'22)</v>
      </c>
      <c r="L59" s="402" t="s">
        <v>34</v>
      </c>
      <c r="M59" s="402"/>
    </row>
    <row r="60" spans="1:13" ht="35.25" customHeight="1">
      <c r="A60" s="275"/>
      <c r="B60" s="431" t="s">
        <v>160</v>
      </c>
      <c r="C60" s="432"/>
      <c r="D60" s="432"/>
      <c r="E60" s="432"/>
      <c r="F60" s="432"/>
      <c r="G60" s="433"/>
      <c r="H60" s="352"/>
      <c r="I60" s="352"/>
      <c r="J60" s="283">
        <v>266.07</v>
      </c>
      <c r="K60" s="271" t="str">
        <f>K23</f>
        <v>(Mar'22)</v>
      </c>
      <c r="L60" s="362">
        <f>(J59-J60)/J60</f>
        <v>-4.7048452731167749E-3</v>
      </c>
      <c r="M60" s="225" t="s">
        <v>159</v>
      </c>
    </row>
    <row r="61" spans="1:13" ht="18">
      <c r="A61" s="56"/>
      <c r="B61" s="93"/>
      <c r="C61" s="93"/>
      <c r="D61" s="93"/>
      <c r="E61" s="93"/>
      <c r="F61" s="93"/>
      <c r="G61" s="93"/>
      <c r="H61" s="94"/>
      <c r="I61" s="95"/>
      <c r="J61" s="96"/>
      <c r="K61" s="97"/>
      <c r="L61" s="98"/>
      <c r="M61" s="16"/>
    </row>
    <row r="62" spans="1:13" ht="26.25" customHeight="1">
      <c r="A62" s="81"/>
      <c r="B62" s="9" t="s">
        <v>61</v>
      </c>
      <c r="C62" s="10"/>
      <c r="D62" s="11"/>
      <c r="E62" s="8"/>
      <c r="F62" s="8"/>
      <c r="G62" s="2"/>
      <c r="H62" s="12" t="s">
        <v>3</v>
      </c>
      <c r="I62" s="82">
        <v>1000</v>
      </c>
      <c r="J62" s="13" t="s">
        <v>50</v>
      </c>
      <c r="K62" s="99"/>
      <c r="L62" s="84"/>
      <c r="M62" s="16"/>
    </row>
    <row r="63" spans="1:13" ht="18">
      <c r="A63" s="49"/>
      <c r="B63" s="3"/>
      <c r="C63" s="3"/>
      <c r="D63" s="3"/>
      <c r="E63" s="3"/>
      <c r="F63" s="3"/>
      <c r="G63" s="3"/>
      <c r="H63" s="3"/>
      <c r="I63" s="85"/>
      <c r="J63" s="3"/>
      <c r="K63" s="3"/>
      <c r="L63" s="57"/>
      <c r="M63" s="16"/>
    </row>
    <row r="64" spans="1:13" ht="32.25" customHeight="1">
      <c r="A64" s="384" t="s">
        <v>5</v>
      </c>
      <c r="B64" s="365" t="s">
        <v>6</v>
      </c>
      <c r="C64" s="365" t="s">
        <v>7</v>
      </c>
      <c r="D64" s="371" t="s">
        <v>8</v>
      </c>
      <c r="E64" s="371"/>
      <c r="F64" s="371"/>
      <c r="G64" s="202" t="s">
        <v>9</v>
      </c>
      <c r="H64" s="202" t="s">
        <v>10</v>
      </c>
      <c r="I64" s="25" t="s">
        <v>11</v>
      </c>
      <c r="J64" s="26" t="s">
        <v>12</v>
      </c>
      <c r="K64" s="370" t="s">
        <v>114</v>
      </c>
      <c r="L64" s="373"/>
      <c r="M64" s="373"/>
    </row>
    <row r="65" spans="1:13" ht="33" customHeight="1">
      <c r="A65" s="385"/>
      <c r="B65" s="366"/>
      <c r="C65" s="366"/>
      <c r="D65" s="220" t="str">
        <f>WC!D8</f>
        <v>Feb'22</v>
      </c>
      <c r="E65" s="220" t="str">
        <f>WC!E8</f>
        <v>Mar'22</v>
      </c>
      <c r="F65" s="227" t="str">
        <f>WC!F8</f>
        <v>Apr'22</v>
      </c>
      <c r="G65" s="202" t="s">
        <v>14</v>
      </c>
      <c r="H65" s="202" t="s">
        <v>15</v>
      </c>
      <c r="I65" s="202" t="s">
        <v>15</v>
      </c>
      <c r="J65" s="26" t="s">
        <v>16</v>
      </c>
      <c r="K65" s="371"/>
      <c r="L65" s="373"/>
      <c r="M65" s="373"/>
    </row>
    <row r="66" spans="1:13" ht="34.5" customHeight="1">
      <c r="A66" s="197">
        <v>1</v>
      </c>
      <c r="B66" s="198" t="s">
        <v>74</v>
      </c>
      <c r="C66" s="196" t="s">
        <v>19</v>
      </c>
      <c r="D66" s="313">
        <v>265</v>
      </c>
      <c r="E66" s="310">
        <v>268</v>
      </c>
      <c r="F66" s="311">
        <v>268</v>
      </c>
      <c r="G66" s="308">
        <f t="shared" ref="G66:G78" si="6">F66-E66</f>
        <v>0</v>
      </c>
      <c r="H66" s="312">
        <v>200</v>
      </c>
      <c r="I66" s="312">
        <v>200</v>
      </c>
      <c r="J66" s="314">
        <f>F66*I66</f>
        <v>53600</v>
      </c>
      <c r="K66" s="305" t="s">
        <v>20</v>
      </c>
      <c r="L66" s="393" t="s">
        <v>157</v>
      </c>
      <c r="M66" s="393"/>
    </row>
    <row r="67" spans="1:13" ht="34.5" hidden="1" customHeight="1">
      <c r="A67" s="199"/>
      <c r="B67" s="198" t="s">
        <v>89</v>
      </c>
      <c r="C67" s="200" t="s">
        <v>30</v>
      </c>
      <c r="D67" s="313"/>
      <c r="E67" s="310"/>
      <c r="F67" s="311"/>
      <c r="G67" s="341">
        <f t="shared" si="6"/>
        <v>0</v>
      </c>
      <c r="H67" s="312"/>
      <c r="I67" s="312"/>
      <c r="J67" s="314">
        <f t="shared" ref="J67:J83" si="7">F67*I67</f>
        <v>0</v>
      </c>
      <c r="K67" s="305" t="s">
        <v>20</v>
      </c>
      <c r="L67" s="388"/>
      <c r="M67" s="388"/>
    </row>
    <row r="68" spans="1:13" ht="34.5" hidden="1" customHeight="1">
      <c r="A68" s="199"/>
      <c r="B68" s="198" t="s">
        <v>75</v>
      </c>
      <c r="C68" s="200" t="s">
        <v>30</v>
      </c>
      <c r="D68" s="313"/>
      <c r="E68" s="310"/>
      <c r="F68" s="311"/>
      <c r="G68" s="341">
        <f t="shared" si="6"/>
        <v>0</v>
      </c>
      <c r="H68" s="312"/>
      <c r="I68" s="312"/>
      <c r="J68" s="314">
        <f t="shared" si="7"/>
        <v>0</v>
      </c>
      <c r="K68" s="305" t="s">
        <v>20</v>
      </c>
      <c r="L68" s="423"/>
      <c r="M68" s="423"/>
    </row>
    <row r="69" spans="1:13" ht="34.5" customHeight="1">
      <c r="A69" s="199">
        <v>2</v>
      </c>
      <c r="B69" s="198" t="s">
        <v>82</v>
      </c>
      <c r="C69" s="200" t="s">
        <v>30</v>
      </c>
      <c r="D69" s="313">
        <v>295</v>
      </c>
      <c r="E69" s="310">
        <v>295</v>
      </c>
      <c r="F69" s="311">
        <v>295</v>
      </c>
      <c r="G69" s="341">
        <f t="shared" si="6"/>
        <v>0</v>
      </c>
      <c r="H69" s="312">
        <v>120</v>
      </c>
      <c r="I69" s="312">
        <v>0</v>
      </c>
      <c r="J69" s="314">
        <f t="shared" si="7"/>
        <v>0</v>
      </c>
      <c r="K69" s="305" t="s">
        <v>20</v>
      </c>
      <c r="L69" s="388"/>
      <c r="M69" s="388"/>
    </row>
    <row r="70" spans="1:13" ht="38.25" customHeight="1">
      <c r="A70" s="199">
        <v>3</v>
      </c>
      <c r="B70" s="198" t="s">
        <v>87</v>
      </c>
      <c r="C70" s="200" t="s">
        <v>79</v>
      </c>
      <c r="D70" s="313">
        <v>260</v>
      </c>
      <c r="E70" s="310">
        <v>263</v>
      </c>
      <c r="F70" s="311">
        <v>263</v>
      </c>
      <c r="G70" s="341">
        <f t="shared" si="6"/>
        <v>0</v>
      </c>
      <c r="H70" s="312">
        <v>300</v>
      </c>
      <c r="I70" s="312">
        <v>300</v>
      </c>
      <c r="J70" s="314">
        <f t="shared" si="7"/>
        <v>78900</v>
      </c>
      <c r="K70" s="305" t="s">
        <v>20</v>
      </c>
      <c r="L70" s="393"/>
      <c r="M70" s="393"/>
    </row>
    <row r="71" spans="1:13" ht="34.5" hidden="1" customHeight="1">
      <c r="A71" s="199"/>
      <c r="B71" s="337" t="s">
        <v>85</v>
      </c>
      <c r="C71" s="200" t="s">
        <v>30</v>
      </c>
      <c r="D71" s="310">
        <v>0</v>
      </c>
      <c r="E71" s="310">
        <v>0</v>
      </c>
      <c r="F71" s="311"/>
      <c r="G71" s="341">
        <f t="shared" si="6"/>
        <v>0</v>
      </c>
      <c r="H71" s="312"/>
      <c r="I71" s="312"/>
      <c r="J71" s="314">
        <f t="shared" si="7"/>
        <v>0</v>
      </c>
      <c r="K71" s="305" t="s">
        <v>20</v>
      </c>
      <c r="L71" s="393"/>
      <c r="M71" s="393"/>
    </row>
    <row r="72" spans="1:13" ht="34.5" hidden="1" customHeight="1">
      <c r="A72" s="199"/>
      <c r="B72" s="201" t="s">
        <v>86</v>
      </c>
      <c r="C72" s="200" t="s">
        <v>30</v>
      </c>
      <c r="D72" s="301"/>
      <c r="E72" s="310"/>
      <c r="F72" s="311"/>
      <c r="G72" s="341">
        <f t="shared" si="6"/>
        <v>0</v>
      </c>
      <c r="H72" s="312"/>
      <c r="I72" s="312"/>
      <c r="J72" s="314">
        <f t="shared" si="7"/>
        <v>0</v>
      </c>
      <c r="K72" s="305" t="s">
        <v>20</v>
      </c>
      <c r="L72" s="241"/>
      <c r="M72" s="241"/>
    </row>
    <row r="73" spans="1:13" ht="39.75" customHeight="1">
      <c r="A73" s="199">
        <v>4</v>
      </c>
      <c r="B73" s="201" t="s">
        <v>78</v>
      </c>
      <c r="C73" s="200" t="s">
        <v>79</v>
      </c>
      <c r="D73" s="301">
        <v>278</v>
      </c>
      <c r="E73" s="301">
        <v>285</v>
      </c>
      <c r="F73" s="302">
        <v>285</v>
      </c>
      <c r="G73" s="341">
        <f t="shared" si="6"/>
        <v>0</v>
      </c>
      <c r="H73" s="303">
        <v>400</v>
      </c>
      <c r="I73" s="303">
        <v>200</v>
      </c>
      <c r="J73" s="314">
        <f t="shared" si="7"/>
        <v>57000</v>
      </c>
      <c r="K73" s="305" t="s">
        <v>20</v>
      </c>
      <c r="L73" s="393"/>
      <c r="M73" s="393"/>
    </row>
    <row r="74" spans="1:13" ht="34.5" hidden="1" customHeight="1">
      <c r="A74" s="199"/>
      <c r="B74" s="348" t="s">
        <v>93</v>
      </c>
      <c r="C74" s="201"/>
      <c r="D74" s="301"/>
      <c r="E74" s="301"/>
      <c r="F74" s="302"/>
      <c r="G74" s="341">
        <f t="shared" si="6"/>
        <v>0</v>
      </c>
      <c r="H74" s="303"/>
      <c r="I74" s="303"/>
      <c r="J74" s="314">
        <f t="shared" si="7"/>
        <v>0</v>
      </c>
      <c r="K74" s="305" t="s">
        <v>28</v>
      </c>
      <c r="L74" s="241"/>
      <c r="M74" s="241"/>
    </row>
    <row r="75" spans="1:13" ht="34.5" hidden="1" customHeight="1">
      <c r="A75" s="199"/>
      <c r="B75" s="348" t="s">
        <v>94</v>
      </c>
      <c r="C75" s="201"/>
      <c r="D75" s="301"/>
      <c r="E75" s="301"/>
      <c r="F75" s="302"/>
      <c r="G75" s="341">
        <f t="shared" si="6"/>
        <v>0</v>
      </c>
      <c r="H75" s="303"/>
      <c r="I75" s="303"/>
      <c r="J75" s="314">
        <f t="shared" si="7"/>
        <v>0</v>
      </c>
      <c r="K75" s="305" t="s">
        <v>20</v>
      </c>
      <c r="L75" s="388"/>
      <c r="M75" s="388"/>
    </row>
    <row r="76" spans="1:13" ht="34.5" hidden="1" customHeight="1">
      <c r="A76" s="199"/>
      <c r="B76" s="348" t="s">
        <v>95</v>
      </c>
      <c r="C76" s="201"/>
      <c r="D76" s="301"/>
      <c r="E76" s="301"/>
      <c r="F76" s="311"/>
      <c r="G76" s="341">
        <f t="shared" si="6"/>
        <v>0</v>
      </c>
      <c r="H76" s="312"/>
      <c r="I76" s="312"/>
      <c r="J76" s="314">
        <f t="shared" si="7"/>
        <v>0</v>
      </c>
      <c r="K76" s="305" t="s">
        <v>20</v>
      </c>
      <c r="L76" s="388"/>
      <c r="M76" s="388"/>
    </row>
    <row r="77" spans="1:13" ht="34.5" hidden="1" customHeight="1">
      <c r="A77" s="199"/>
      <c r="B77" s="349" t="s">
        <v>70</v>
      </c>
      <c r="C77" s="200" t="s">
        <v>30</v>
      </c>
      <c r="D77" s="301"/>
      <c r="E77" s="301"/>
      <c r="F77" s="302"/>
      <c r="G77" s="341">
        <f t="shared" si="6"/>
        <v>0</v>
      </c>
      <c r="H77" s="303"/>
      <c r="I77" s="303"/>
      <c r="J77" s="314">
        <f t="shared" si="7"/>
        <v>0</v>
      </c>
      <c r="K77" s="305" t="s">
        <v>20</v>
      </c>
      <c r="L77" s="388"/>
      <c r="M77" s="388"/>
    </row>
    <row r="78" spans="1:13" ht="34.5" customHeight="1">
      <c r="A78" s="199">
        <v>5</v>
      </c>
      <c r="B78" s="351" t="s">
        <v>91</v>
      </c>
      <c r="C78" s="200" t="s">
        <v>30</v>
      </c>
      <c r="D78" s="301">
        <v>278</v>
      </c>
      <c r="E78" s="301">
        <v>285</v>
      </c>
      <c r="F78" s="302">
        <v>285</v>
      </c>
      <c r="G78" s="308">
        <f t="shared" si="6"/>
        <v>0</v>
      </c>
      <c r="H78" s="303">
        <v>400</v>
      </c>
      <c r="I78" s="303">
        <v>300</v>
      </c>
      <c r="J78" s="314">
        <f t="shared" si="7"/>
        <v>85500</v>
      </c>
      <c r="K78" s="305" t="s">
        <v>20</v>
      </c>
      <c r="L78" s="393" t="s">
        <v>139</v>
      </c>
      <c r="M78" s="393"/>
    </row>
    <row r="79" spans="1:13" ht="34.5" hidden="1" customHeight="1">
      <c r="A79" s="73"/>
      <c r="B79" s="120"/>
      <c r="C79" s="39"/>
      <c r="D79" s="125"/>
      <c r="E79" s="125"/>
      <c r="F79" s="126"/>
      <c r="G79" s="195"/>
      <c r="H79" s="32"/>
      <c r="I79" s="32"/>
      <c r="J79" s="217">
        <f t="shared" si="7"/>
        <v>0</v>
      </c>
      <c r="K79" s="202"/>
      <c r="L79" s="388"/>
      <c r="M79" s="388"/>
    </row>
    <row r="80" spans="1:13" ht="33.75" hidden="1" customHeight="1">
      <c r="A80" s="73"/>
      <c r="B80" s="120"/>
      <c r="C80" s="119"/>
      <c r="D80" s="125"/>
      <c r="E80" s="125"/>
      <c r="F80" s="126"/>
      <c r="G80" s="195"/>
      <c r="H80" s="32"/>
      <c r="I80" s="32"/>
      <c r="J80" s="217">
        <f t="shared" si="7"/>
        <v>0</v>
      </c>
      <c r="K80" s="202"/>
      <c r="L80" s="387"/>
      <c r="M80" s="387"/>
    </row>
    <row r="81" spans="1:13" ht="39.75" hidden="1" customHeight="1">
      <c r="A81" s="73"/>
      <c r="B81" s="120"/>
      <c r="C81" s="119"/>
      <c r="D81" s="125"/>
      <c r="E81" s="125"/>
      <c r="F81" s="126"/>
      <c r="G81" s="195"/>
      <c r="H81" s="32"/>
      <c r="I81" s="32"/>
      <c r="J81" s="217">
        <f t="shared" si="7"/>
        <v>0</v>
      </c>
      <c r="K81" s="202"/>
      <c r="L81" s="279"/>
      <c r="M81" s="279"/>
    </row>
    <row r="82" spans="1:13" ht="40.5" hidden="1" customHeight="1">
      <c r="A82" s="73"/>
      <c r="B82" s="120"/>
      <c r="C82" s="119"/>
      <c r="D82" s="125"/>
      <c r="E82" s="125"/>
      <c r="F82" s="126"/>
      <c r="G82" s="195"/>
      <c r="H82" s="32"/>
      <c r="I82" s="32"/>
      <c r="J82" s="217">
        <f t="shared" si="7"/>
        <v>0</v>
      </c>
      <c r="K82" s="202"/>
      <c r="L82" s="279"/>
      <c r="M82" s="279"/>
    </row>
    <row r="83" spans="1:13" ht="39.75" hidden="1" customHeight="1">
      <c r="A83" s="73"/>
      <c r="B83" s="120"/>
      <c r="C83" s="119"/>
      <c r="D83" s="125"/>
      <c r="E83" s="125"/>
      <c r="F83" s="126"/>
      <c r="G83" s="195"/>
      <c r="H83" s="32"/>
      <c r="I83" s="32"/>
      <c r="J83" s="217">
        <f t="shared" si="7"/>
        <v>0</v>
      </c>
      <c r="K83" s="202"/>
      <c r="L83" s="279"/>
      <c r="M83" s="279"/>
    </row>
    <row r="84" spans="1:13" ht="40.5" customHeight="1">
      <c r="A84" s="353"/>
      <c r="B84" s="355"/>
      <c r="C84" s="355"/>
      <c r="D84" s="355"/>
      <c r="E84" s="355"/>
      <c r="F84" s="355"/>
      <c r="G84" s="355"/>
      <c r="H84" s="354">
        <f>SUM(H66:H83)</f>
        <v>1420</v>
      </c>
      <c r="I84" s="226">
        <f t="shared" ref="I84:J84" si="8">SUM(I66:I83)</f>
        <v>1000</v>
      </c>
      <c r="J84" s="247">
        <f t="shared" si="8"/>
        <v>275000</v>
      </c>
      <c r="K84" s="234"/>
      <c r="L84" s="439"/>
      <c r="M84" s="440"/>
    </row>
    <row r="85" spans="1:13" ht="40.5" customHeight="1">
      <c r="A85" s="269"/>
      <c r="B85" s="268"/>
      <c r="C85" s="268"/>
      <c r="D85" s="268"/>
      <c r="E85" s="268"/>
      <c r="F85" s="268"/>
      <c r="G85" s="268"/>
      <c r="H85" s="376" t="s">
        <v>33</v>
      </c>
      <c r="I85" s="377"/>
      <c r="J85" s="294">
        <f>J84/I84</f>
        <v>275</v>
      </c>
      <c r="K85" s="271" t="str">
        <f>K22</f>
        <v>(Apr'22)</v>
      </c>
      <c r="L85" s="375" t="s">
        <v>34</v>
      </c>
      <c r="M85" s="375"/>
    </row>
    <row r="86" spans="1:13" ht="37.5" customHeight="1">
      <c r="A86" s="270"/>
      <c r="B86" s="428" t="s">
        <v>162</v>
      </c>
      <c r="C86" s="429"/>
      <c r="D86" s="429"/>
      <c r="E86" s="429"/>
      <c r="F86" s="429"/>
      <c r="G86" s="430"/>
      <c r="H86" s="244"/>
      <c r="I86" s="244"/>
      <c r="J86" s="283">
        <v>277.26</v>
      </c>
      <c r="K86" s="271" t="str">
        <f>K23</f>
        <v>(Mar'22)</v>
      </c>
      <c r="L86" s="363">
        <f>(J85-J86)/J86</f>
        <v>-8.1511938252903093E-3</v>
      </c>
      <c r="M86" s="225" t="s">
        <v>161</v>
      </c>
    </row>
    <row r="87" spans="1:13" ht="15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5"/>
    </row>
    <row r="88" spans="1:13" ht="15.75">
      <c r="A88" s="5" t="str">
        <f>WC!A92</f>
        <v>Prepared by: Yi Hong (24/2/2022)</v>
      </c>
      <c r="B88" s="5"/>
      <c r="C88" s="5"/>
      <c r="D88" s="5"/>
      <c r="E88" s="5" t="s">
        <v>62</v>
      </c>
      <c r="F88" s="5"/>
      <c r="G88" s="5"/>
      <c r="H88" s="5"/>
      <c r="I88" s="5" t="s">
        <v>63</v>
      </c>
      <c r="J88" s="5"/>
      <c r="K88" s="5"/>
      <c r="L88" s="4"/>
      <c r="M88" s="5"/>
    </row>
    <row r="89" spans="1:13" ht="15.75">
      <c r="A89" s="5" t="s">
        <v>64</v>
      </c>
      <c r="B89" s="101"/>
      <c r="C89" s="101"/>
      <c r="D89" s="5"/>
      <c r="E89" s="5" t="s">
        <v>65</v>
      </c>
      <c r="F89" s="5"/>
      <c r="G89" s="5"/>
      <c r="H89" s="5"/>
      <c r="I89" s="5"/>
      <c r="J89" s="5"/>
      <c r="K89" s="5"/>
      <c r="L89" s="4"/>
      <c r="M89" s="5"/>
    </row>
  </sheetData>
  <mergeCells count="87">
    <mergeCell ref="L84:M84"/>
    <mergeCell ref="K7:K8"/>
    <mergeCell ref="L70:M70"/>
    <mergeCell ref="L7:M8"/>
    <mergeCell ref="L9:M9"/>
    <mergeCell ref="L10:M10"/>
    <mergeCell ref="L11:M11"/>
    <mergeCell ref="L12:M12"/>
    <mergeCell ref="L19:M19"/>
    <mergeCell ref="L34:M34"/>
    <mergeCell ref="L13:M13"/>
    <mergeCell ref="L21:M21"/>
    <mergeCell ref="L32:M32"/>
    <mergeCell ref="L33:M33"/>
    <mergeCell ref="L27:M28"/>
    <mergeCell ref="L29:M29"/>
    <mergeCell ref="K27:K28"/>
    <mergeCell ref="H22:I22"/>
    <mergeCell ref="L22:M22"/>
    <mergeCell ref="L20:M20"/>
    <mergeCell ref="L14:M14"/>
    <mergeCell ref="L15:M15"/>
    <mergeCell ref="L16:M16"/>
    <mergeCell ref="L17:M17"/>
    <mergeCell ref="L18:M18"/>
    <mergeCell ref="A3:D3"/>
    <mergeCell ref="E3:G3"/>
    <mergeCell ref="A7:A8"/>
    <mergeCell ref="B7:B8"/>
    <mergeCell ref="C7:C8"/>
    <mergeCell ref="D7:F7"/>
    <mergeCell ref="A27:A28"/>
    <mergeCell ref="B27:B28"/>
    <mergeCell ref="C27:C28"/>
    <mergeCell ref="D27:F27"/>
    <mergeCell ref="A40:A41"/>
    <mergeCell ref="B40:B41"/>
    <mergeCell ref="C40:C41"/>
    <mergeCell ref="D40:F40"/>
    <mergeCell ref="B36:G36"/>
    <mergeCell ref="L30:M30"/>
    <mergeCell ref="L31:M31"/>
    <mergeCell ref="L47:M47"/>
    <mergeCell ref="H35:I35"/>
    <mergeCell ref="L35:M35"/>
    <mergeCell ref="L40:M41"/>
    <mergeCell ref="L42:M42"/>
    <mergeCell ref="L43:M43"/>
    <mergeCell ref="L44:M44"/>
    <mergeCell ref="L45:M45"/>
    <mergeCell ref="L46:M46"/>
    <mergeCell ref="K40:K41"/>
    <mergeCell ref="L53:M53"/>
    <mergeCell ref="L54:M54"/>
    <mergeCell ref="L48:M48"/>
    <mergeCell ref="L49:M49"/>
    <mergeCell ref="L50:M50"/>
    <mergeCell ref="L51:M51"/>
    <mergeCell ref="L52:M52"/>
    <mergeCell ref="L55:M55"/>
    <mergeCell ref="B64:B65"/>
    <mergeCell ref="C64:C65"/>
    <mergeCell ref="D64:F64"/>
    <mergeCell ref="L64:M64"/>
    <mergeCell ref="L65:M65"/>
    <mergeCell ref="B60:G60"/>
    <mergeCell ref="L69:M69"/>
    <mergeCell ref="L75:M75"/>
    <mergeCell ref="L76:M76"/>
    <mergeCell ref="L71:M71"/>
    <mergeCell ref="L73:M73"/>
    <mergeCell ref="A64:A65"/>
    <mergeCell ref="K64:K65"/>
    <mergeCell ref="B23:G23"/>
    <mergeCell ref="B86:G86"/>
    <mergeCell ref="L58:M58"/>
    <mergeCell ref="H59:I59"/>
    <mergeCell ref="L59:M59"/>
    <mergeCell ref="L77:M77"/>
    <mergeCell ref="L78:M78"/>
    <mergeCell ref="L79:M79"/>
    <mergeCell ref="L80:M80"/>
    <mergeCell ref="H85:I85"/>
    <mergeCell ref="L85:M85"/>
    <mergeCell ref="L66:M66"/>
    <mergeCell ref="L67:M67"/>
    <mergeCell ref="L68:M68"/>
  </mergeCells>
  <pageMargins left="0.7" right="0.7" top="0.75" bottom="0.75" header="0.3" footer="0.3"/>
  <pageSetup scale="39" orientation="landscape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M21"/>
  <sheetViews>
    <sheetView zoomScale="60" zoomScaleNormal="60" workbookViewId="0">
      <selection activeCell="C31" sqref="C3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6.42578125" customWidth="1"/>
    <col min="10" max="11" width="18.5703125" customWidth="1"/>
    <col min="12" max="12" width="19" customWidth="1"/>
    <col min="13" max="13" width="19.42578125" bestFit="1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96</v>
      </c>
      <c r="B3" s="390"/>
      <c r="C3" s="390"/>
      <c r="D3" s="390"/>
      <c r="E3" s="391" t="s">
        <v>144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>
        <v>150</v>
      </c>
      <c r="J5" s="13" t="s">
        <v>50</v>
      </c>
      <c r="K5" s="83"/>
      <c r="L5" s="84"/>
      <c r="M5" s="16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57"/>
      <c r="M6" s="16"/>
    </row>
    <row r="7" spans="1:13" ht="47.25" customHeight="1">
      <c r="A7" s="384" t="s">
        <v>5</v>
      </c>
      <c r="B7" s="365" t="s">
        <v>6</v>
      </c>
      <c r="C7" s="365" t="s">
        <v>7</v>
      </c>
      <c r="D7" s="371" t="s">
        <v>8</v>
      </c>
      <c r="E7" s="371"/>
      <c r="F7" s="371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99"/>
      <c r="M7" s="399"/>
    </row>
    <row r="8" spans="1:13" ht="33" customHeight="1">
      <c r="A8" s="385"/>
      <c r="B8" s="366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99"/>
      <c r="M8" s="399"/>
    </row>
    <row r="9" spans="1:13" ht="34.5" customHeight="1">
      <c r="A9" s="205">
        <v>1</v>
      </c>
      <c r="B9" s="204" t="s">
        <v>44</v>
      </c>
      <c r="C9" s="200" t="s">
        <v>30</v>
      </c>
      <c r="D9" s="315">
        <v>195</v>
      </c>
      <c r="E9" s="315">
        <v>195</v>
      </c>
      <c r="F9" s="316">
        <v>195</v>
      </c>
      <c r="G9" s="308">
        <f>F9-E9</f>
        <v>0</v>
      </c>
      <c r="H9" s="317">
        <v>150</v>
      </c>
      <c r="I9" s="317">
        <v>150</v>
      </c>
      <c r="J9" s="318">
        <f>F9*I9</f>
        <v>29250</v>
      </c>
      <c r="K9" s="319" t="s">
        <v>37</v>
      </c>
      <c r="L9" s="367"/>
      <c r="M9" s="367"/>
    </row>
    <row r="10" spans="1:13" ht="34.5" customHeight="1">
      <c r="A10" s="206">
        <v>2</v>
      </c>
      <c r="B10" s="207" t="s">
        <v>29</v>
      </c>
      <c r="C10" s="200" t="s">
        <v>30</v>
      </c>
      <c r="D10" s="315">
        <v>0</v>
      </c>
      <c r="E10" s="315">
        <v>0</v>
      </c>
      <c r="F10" s="316">
        <v>0</v>
      </c>
      <c r="G10" s="308">
        <f>F10-E10</f>
        <v>0</v>
      </c>
      <c r="H10" s="317">
        <v>0</v>
      </c>
      <c r="I10" s="317">
        <v>0</v>
      </c>
      <c r="J10" s="318">
        <v>0</v>
      </c>
      <c r="K10" s="319" t="s">
        <v>37</v>
      </c>
      <c r="L10" s="367"/>
      <c r="M10" s="367"/>
    </row>
    <row r="11" spans="1:13" ht="34.5" hidden="1" customHeight="1">
      <c r="A11" s="30"/>
      <c r="B11" s="127"/>
      <c r="C11" s="39"/>
      <c r="D11" s="128"/>
      <c r="E11" s="128"/>
      <c r="F11" s="131"/>
      <c r="G11" s="130"/>
      <c r="H11" s="129"/>
      <c r="I11" s="129"/>
      <c r="J11" s="284"/>
      <c r="K11" s="206"/>
      <c r="L11" s="419"/>
      <c r="M11" s="419"/>
    </row>
    <row r="12" spans="1:13" ht="34.5" hidden="1" customHeight="1">
      <c r="A12" s="30"/>
      <c r="B12" s="34"/>
      <c r="C12" s="39"/>
      <c r="D12" s="115"/>
      <c r="E12" s="115"/>
      <c r="F12" s="228"/>
      <c r="G12" s="65"/>
      <c r="H12" s="30"/>
      <c r="I12" s="30"/>
      <c r="J12" s="240"/>
      <c r="K12" s="209"/>
      <c r="L12" s="367"/>
      <c r="M12" s="367"/>
    </row>
    <row r="13" spans="1:13" ht="34.5" hidden="1" customHeight="1">
      <c r="A13" s="30"/>
      <c r="B13" s="34"/>
      <c r="C13" s="39"/>
      <c r="D13" s="115"/>
      <c r="E13" s="115"/>
      <c r="F13" s="228"/>
      <c r="G13" s="65"/>
      <c r="H13" s="30"/>
      <c r="I13" s="30"/>
      <c r="J13" s="240"/>
      <c r="K13" s="209"/>
      <c r="L13" s="367"/>
      <c r="M13" s="367"/>
    </row>
    <row r="14" spans="1:13" ht="34.5" hidden="1" customHeight="1">
      <c r="A14" s="30"/>
      <c r="B14" s="34"/>
      <c r="C14" s="39"/>
      <c r="D14" s="115"/>
      <c r="E14" s="115"/>
      <c r="F14" s="228"/>
      <c r="G14" s="65"/>
      <c r="H14" s="30"/>
      <c r="I14" s="30"/>
      <c r="J14" s="240"/>
      <c r="K14" s="209"/>
      <c r="L14" s="416"/>
      <c r="M14" s="416"/>
    </row>
    <row r="15" spans="1:13" ht="34.5" hidden="1" customHeight="1">
      <c r="A15" s="30"/>
      <c r="B15" s="34"/>
      <c r="C15" s="39"/>
      <c r="D15" s="115"/>
      <c r="E15" s="115"/>
      <c r="F15" s="228"/>
      <c r="G15" s="89"/>
      <c r="H15" s="30"/>
      <c r="I15" s="30"/>
      <c r="J15" s="240"/>
      <c r="K15" s="209"/>
      <c r="L15" s="367"/>
      <c r="M15" s="367"/>
    </row>
    <row r="16" spans="1:13" ht="39" customHeight="1">
      <c r="A16" s="234"/>
      <c r="B16" s="259"/>
      <c r="C16" s="259"/>
      <c r="D16" s="267"/>
      <c r="E16" s="267"/>
      <c r="F16" s="267"/>
      <c r="G16" s="235"/>
      <c r="H16" s="226">
        <f>SUM(H9:H15)</f>
        <v>150</v>
      </c>
      <c r="I16" s="226">
        <f>SUM(I9:I15)</f>
        <v>150</v>
      </c>
      <c r="J16" s="247">
        <f>SUM(J9:J15)</f>
        <v>29250</v>
      </c>
      <c r="K16" s="234"/>
      <c r="L16" s="374"/>
      <c r="M16" s="374"/>
    </row>
    <row r="17" spans="1:13" ht="37.5" customHeight="1">
      <c r="A17" s="234"/>
      <c r="B17" s="268"/>
      <c r="C17" s="268"/>
      <c r="D17" s="268"/>
      <c r="E17" s="268"/>
      <c r="F17" s="268"/>
      <c r="G17" s="268"/>
      <c r="H17" s="389" t="s">
        <v>33</v>
      </c>
      <c r="I17" s="389"/>
      <c r="J17" s="261">
        <f>J16/I16</f>
        <v>195</v>
      </c>
      <c r="K17" s="285" t="str">
        <f>WC!K26</f>
        <v>(Apr'22)</v>
      </c>
      <c r="L17" s="375" t="s">
        <v>34</v>
      </c>
      <c r="M17" s="375"/>
    </row>
    <row r="18" spans="1:13" ht="36.75" customHeight="1">
      <c r="A18" s="234"/>
      <c r="B18" s="442" t="s">
        <v>117</v>
      </c>
      <c r="C18" s="442"/>
      <c r="D18" s="442"/>
      <c r="E18" s="442"/>
      <c r="F18" s="442"/>
      <c r="G18" s="442"/>
      <c r="H18" s="235"/>
      <c r="I18" s="235"/>
      <c r="J18" s="222">
        <v>195</v>
      </c>
      <c r="K18" s="286" t="str">
        <f>WC!K27</f>
        <v>(Mar'22)</v>
      </c>
      <c r="L18" s="288">
        <f>(J17-J18)/J18</f>
        <v>0</v>
      </c>
      <c r="M18" s="287">
        <v>0</v>
      </c>
    </row>
    <row r="19" spans="1:13" ht="18">
      <c r="A19" s="102"/>
      <c r="B19" s="103"/>
      <c r="C19" s="103"/>
      <c r="D19" s="103"/>
      <c r="E19" s="103"/>
      <c r="F19" s="103"/>
      <c r="G19" s="103"/>
      <c r="H19" s="104"/>
      <c r="I19" s="104"/>
      <c r="J19" s="105"/>
      <c r="K19" s="106"/>
      <c r="L19" s="107"/>
      <c r="M19" s="108"/>
    </row>
    <row r="20" spans="1:13" ht="15.75">
      <c r="A20" s="5" t="str">
        <f>WC!A92</f>
        <v>Prepared by: Yi Hong (24/2/2022)</v>
      </c>
      <c r="B20" s="5"/>
      <c r="C20" s="5"/>
      <c r="D20" s="5"/>
      <c r="E20" s="5" t="s">
        <v>62</v>
      </c>
      <c r="F20" s="5"/>
      <c r="G20" s="5"/>
      <c r="H20" s="5"/>
      <c r="I20" s="5" t="s">
        <v>63</v>
      </c>
      <c r="J20" s="5"/>
      <c r="K20" s="5"/>
      <c r="L20" s="4"/>
      <c r="M20" s="5"/>
    </row>
    <row r="21" spans="1:13" ht="15.75">
      <c r="A21" s="5" t="s">
        <v>64</v>
      </c>
      <c r="B21" s="101"/>
      <c r="C21" s="101"/>
      <c r="D21" s="5"/>
      <c r="E21" s="5" t="s">
        <v>65</v>
      </c>
      <c r="F21" s="5"/>
      <c r="G21" s="5"/>
      <c r="H21" s="5"/>
      <c r="I21" s="5"/>
      <c r="J21" s="5"/>
      <c r="K21" s="5"/>
      <c r="L21" s="4"/>
      <c r="M21" s="5"/>
    </row>
  </sheetData>
  <mergeCells count="19">
    <mergeCell ref="A3:D3"/>
    <mergeCell ref="E3:G3"/>
    <mergeCell ref="L14:M14"/>
    <mergeCell ref="A7:A8"/>
    <mergeCell ref="B7:B8"/>
    <mergeCell ref="C7:C8"/>
    <mergeCell ref="D7:F7"/>
    <mergeCell ref="L7:M8"/>
    <mergeCell ref="K7:K8"/>
    <mergeCell ref="L9:M9"/>
    <mergeCell ref="L10:M10"/>
    <mergeCell ref="L11:M11"/>
    <mergeCell ref="L12:M12"/>
    <mergeCell ref="L13:M13"/>
    <mergeCell ref="H17:I17"/>
    <mergeCell ref="L17:M17"/>
    <mergeCell ref="B18:G18"/>
    <mergeCell ref="L16:M16"/>
    <mergeCell ref="L15:M15"/>
  </mergeCells>
  <pageMargins left="0.7" right="0.7" top="0.75" bottom="0.75" header="0.3" footer="0.3"/>
  <pageSetup scale="43" orientation="landscape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N67"/>
  <sheetViews>
    <sheetView zoomScale="60" zoomScaleNormal="60" workbookViewId="0">
      <selection activeCell="G66" sqref="G6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42578125" customWidth="1"/>
    <col min="10" max="10" width="21.7109375" customWidth="1"/>
    <col min="11" max="11" width="18.5703125" customWidth="1"/>
    <col min="12" max="12" width="26.42578125" customWidth="1"/>
    <col min="13" max="13" width="23.7109375" customWidth="1"/>
    <col min="14" max="14" width="56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390" t="s">
        <v>99</v>
      </c>
      <c r="B3" s="390"/>
      <c r="C3" s="390"/>
      <c r="D3" s="390"/>
      <c r="E3" s="391" t="s">
        <v>144</v>
      </c>
      <c r="F3" s="391"/>
      <c r="G3" s="391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30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1000</v>
      </c>
      <c r="J5" s="13" t="s">
        <v>4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384" t="s">
        <v>5</v>
      </c>
      <c r="B7" s="365" t="s">
        <v>6</v>
      </c>
      <c r="C7" s="365" t="s">
        <v>7</v>
      </c>
      <c r="D7" s="371" t="s">
        <v>8</v>
      </c>
      <c r="E7" s="371"/>
      <c r="F7" s="371"/>
      <c r="G7" s="202" t="s">
        <v>9</v>
      </c>
      <c r="H7" s="202" t="s">
        <v>10</v>
      </c>
      <c r="I7" s="25" t="s">
        <v>11</v>
      </c>
      <c r="J7" s="26" t="s">
        <v>12</v>
      </c>
      <c r="K7" s="202" t="s">
        <v>13</v>
      </c>
      <c r="L7" s="373"/>
      <c r="M7" s="373"/>
    </row>
    <row r="8" spans="1:14" ht="33" customHeight="1">
      <c r="A8" s="385"/>
      <c r="B8" s="366"/>
      <c r="C8" s="366"/>
      <c r="D8" s="214" t="str">
        <f>WC!D8</f>
        <v>Feb'22</v>
      </c>
      <c r="E8" s="214" t="str">
        <f>WC!E8</f>
        <v>Mar'22</v>
      </c>
      <c r="F8" s="293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202" t="s">
        <v>17</v>
      </c>
      <c r="L8" s="373"/>
      <c r="M8" s="373"/>
    </row>
    <row r="9" spans="1:14" ht="34.5" customHeight="1">
      <c r="A9" s="210">
        <v>1</v>
      </c>
      <c r="B9" s="211" t="s">
        <v>25</v>
      </c>
      <c r="C9" s="212" t="s">
        <v>30</v>
      </c>
      <c r="D9" s="320">
        <v>48</v>
      </c>
      <c r="E9" s="320">
        <v>45</v>
      </c>
      <c r="F9" s="321">
        <v>40</v>
      </c>
      <c r="G9" s="358">
        <f t="shared" ref="G9:G15" si="0">F9-E9</f>
        <v>-5</v>
      </c>
      <c r="H9" s="322">
        <v>500</v>
      </c>
      <c r="I9" s="322">
        <v>100</v>
      </c>
      <c r="J9" s="314">
        <f>F9*I9</f>
        <v>4000</v>
      </c>
      <c r="K9" s="305" t="s">
        <v>20</v>
      </c>
      <c r="L9" s="367"/>
      <c r="M9" s="367"/>
    </row>
    <row r="10" spans="1:14" ht="55.5" customHeight="1">
      <c r="A10" s="210">
        <v>2</v>
      </c>
      <c r="B10" s="211" t="s">
        <v>100</v>
      </c>
      <c r="C10" s="209" t="s">
        <v>19</v>
      </c>
      <c r="D10" s="320">
        <v>53</v>
      </c>
      <c r="E10" s="320">
        <v>53</v>
      </c>
      <c r="F10" s="321">
        <v>53</v>
      </c>
      <c r="G10" s="356">
        <f t="shared" si="0"/>
        <v>0</v>
      </c>
      <c r="H10" s="323">
        <v>600</v>
      </c>
      <c r="I10" s="322">
        <v>500</v>
      </c>
      <c r="J10" s="314">
        <f t="shared" ref="J10:J15" si="1">F10*I10</f>
        <v>26500</v>
      </c>
      <c r="K10" s="305" t="s">
        <v>20</v>
      </c>
      <c r="L10" s="416" t="s">
        <v>104</v>
      </c>
      <c r="M10" s="416"/>
      <c r="N10" s="133"/>
    </row>
    <row r="11" spans="1:14" ht="34.5" hidden="1" customHeight="1">
      <c r="A11" s="210">
        <v>3</v>
      </c>
      <c r="B11" s="211" t="s">
        <v>101</v>
      </c>
      <c r="C11" s="209" t="s">
        <v>19</v>
      </c>
      <c r="D11" s="320"/>
      <c r="E11" s="320"/>
      <c r="F11" s="321"/>
      <c r="G11" s="356">
        <f t="shared" si="0"/>
        <v>0</v>
      </c>
      <c r="H11" s="322"/>
      <c r="I11" s="322"/>
      <c r="J11" s="314">
        <f t="shared" si="1"/>
        <v>0</v>
      </c>
      <c r="K11" s="305" t="s">
        <v>20</v>
      </c>
      <c r="L11" s="446"/>
      <c r="M11" s="446"/>
      <c r="N11" s="133"/>
    </row>
    <row r="12" spans="1:14" ht="34.5" hidden="1" customHeight="1">
      <c r="A12" s="210">
        <v>4</v>
      </c>
      <c r="B12" s="211" t="s">
        <v>32</v>
      </c>
      <c r="C12" s="212" t="s">
        <v>30</v>
      </c>
      <c r="D12" s="320"/>
      <c r="E12" s="320"/>
      <c r="F12" s="321"/>
      <c r="G12" s="356">
        <f t="shared" si="0"/>
        <v>0</v>
      </c>
      <c r="H12" s="322"/>
      <c r="I12" s="322"/>
      <c r="J12" s="314">
        <f t="shared" si="1"/>
        <v>0</v>
      </c>
      <c r="K12" s="305" t="s">
        <v>20</v>
      </c>
      <c r="L12" s="367"/>
      <c r="M12" s="367"/>
      <c r="N12" s="134"/>
    </row>
    <row r="13" spans="1:14" ht="34.5" customHeight="1">
      <c r="A13" s="210">
        <v>3</v>
      </c>
      <c r="B13" s="211" t="s">
        <v>102</v>
      </c>
      <c r="C13" s="212" t="s">
        <v>30</v>
      </c>
      <c r="D13" s="320">
        <v>48</v>
      </c>
      <c r="E13" s="320">
        <v>40</v>
      </c>
      <c r="F13" s="321">
        <v>40</v>
      </c>
      <c r="G13" s="356">
        <f t="shared" si="0"/>
        <v>0</v>
      </c>
      <c r="H13" s="322">
        <v>200</v>
      </c>
      <c r="I13" s="322">
        <v>200</v>
      </c>
      <c r="J13" s="314">
        <f t="shared" si="1"/>
        <v>8000</v>
      </c>
      <c r="K13" s="305" t="s">
        <v>37</v>
      </c>
      <c r="L13" s="393"/>
      <c r="M13" s="393"/>
    </row>
    <row r="14" spans="1:14" ht="34.5" customHeight="1">
      <c r="A14" s="210">
        <v>4</v>
      </c>
      <c r="B14" s="211" t="s">
        <v>103</v>
      </c>
      <c r="C14" s="209" t="s">
        <v>19</v>
      </c>
      <c r="D14" s="320">
        <v>40</v>
      </c>
      <c r="E14" s="320">
        <v>40</v>
      </c>
      <c r="F14" s="321">
        <v>40</v>
      </c>
      <c r="G14" s="356">
        <f t="shared" si="0"/>
        <v>0</v>
      </c>
      <c r="H14" s="322">
        <v>500</v>
      </c>
      <c r="I14" s="322">
        <v>100</v>
      </c>
      <c r="J14" s="314">
        <f t="shared" si="1"/>
        <v>4000</v>
      </c>
      <c r="K14" s="305" t="s">
        <v>37</v>
      </c>
      <c r="L14" s="367"/>
      <c r="M14" s="367"/>
    </row>
    <row r="15" spans="1:14" ht="34.5" customHeight="1">
      <c r="A15" s="210">
        <v>5</v>
      </c>
      <c r="B15" s="211" t="s">
        <v>77</v>
      </c>
      <c r="C15" s="209" t="s">
        <v>19</v>
      </c>
      <c r="D15" s="320">
        <v>48</v>
      </c>
      <c r="E15" s="320">
        <v>45</v>
      </c>
      <c r="F15" s="321">
        <v>40</v>
      </c>
      <c r="G15" s="358">
        <f t="shared" si="0"/>
        <v>-5</v>
      </c>
      <c r="H15" s="322">
        <v>200</v>
      </c>
      <c r="I15" s="322">
        <v>100</v>
      </c>
      <c r="J15" s="314">
        <f t="shared" si="1"/>
        <v>4000</v>
      </c>
      <c r="K15" s="305" t="s">
        <v>20</v>
      </c>
      <c r="L15" s="367"/>
      <c r="M15" s="367"/>
    </row>
    <row r="16" spans="1:14" ht="34.5" hidden="1" customHeight="1">
      <c r="A16" s="28"/>
      <c r="B16" s="211"/>
      <c r="C16" s="209"/>
      <c r="D16" s="212"/>
      <c r="E16" s="212"/>
      <c r="F16" s="213"/>
      <c r="G16" s="132"/>
      <c r="H16" s="216"/>
      <c r="I16" s="216"/>
      <c r="J16" s="217"/>
      <c r="K16" s="215"/>
      <c r="L16" s="367"/>
      <c r="M16" s="367"/>
    </row>
    <row r="17" spans="1:13" ht="34.5" hidden="1" customHeight="1">
      <c r="A17" s="28"/>
      <c r="B17" s="211"/>
      <c r="C17" s="212"/>
      <c r="D17" s="212"/>
      <c r="E17" s="212"/>
      <c r="F17" s="213"/>
      <c r="G17" s="132"/>
      <c r="H17" s="216"/>
      <c r="I17" s="216"/>
      <c r="J17" s="217"/>
      <c r="K17" s="215"/>
      <c r="L17" s="367"/>
      <c r="M17" s="367"/>
    </row>
    <row r="18" spans="1:13" ht="34.5" hidden="1" customHeight="1">
      <c r="A18" s="28"/>
      <c r="B18" s="161"/>
      <c r="C18" s="196"/>
      <c r="D18" s="187"/>
      <c r="E18" s="187"/>
      <c r="F18" s="188"/>
      <c r="G18" s="195"/>
      <c r="H18" s="203"/>
      <c r="I18" s="203"/>
      <c r="J18" s="185"/>
      <c r="K18" s="209"/>
      <c r="L18" s="367"/>
      <c r="M18" s="367"/>
    </row>
    <row r="19" spans="1:13" ht="34.5" hidden="1" customHeight="1">
      <c r="A19" s="28"/>
      <c r="B19" s="161"/>
      <c r="C19" s="209"/>
      <c r="D19" s="187"/>
      <c r="E19" s="187"/>
      <c r="F19" s="188"/>
      <c r="G19" s="208"/>
      <c r="H19" s="203"/>
      <c r="I19" s="203"/>
      <c r="J19" s="185"/>
      <c r="K19" s="209"/>
      <c r="L19" s="367"/>
      <c r="M19" s="367"/>
    </row>
    <row r="20" spans="1:13" ht="34.5" hidden="1" customHeight="1">
      <c r="A20" s="28"/>
      <c r="B20" s="161"/>
      <c r="C20" s="209"/>
      <c r="D20" s="187"/>
      <c r="E20" s="187"/>
      <c r="F20" s="188"/>
      <c r="G20" s="208"/>
      <c r="H20" s="203"/>
      <c r="I20" s="203"/>
      <c r="J20" s="185"/>
      <c r="K20" s="209"/>
      <c r="L20" s="367"/>
      <c r="M20" s="367"/>
    </row>
    <row r="21" spans="1:13" ht="40.5" customHeight="1">
      <c r="A21" s="274"/>
      <c r="B21" s="256"/>
      <c r="C21" s="256"/>
      <c r="D21" s="256"/>
      <c r="E21" s="256"/>
      <c r="F21" s="256"/>
      <c r="G21" s="235"/>
      <c r="H21" s="226">
        <f>SUM(H9:H20)</f>
        <v>2000</v>
      </c>
      <c r="I21" s="226">
        <f>SUM(I9:I20)</f>
        <v>1000</v>
      </c>
      <c r="J21" s="257">
        <f>SUM(J9:J20)</f>
        <v>46500</v>
      </c>
      <c r="K21" s="258"/>
      <c r="L21" s="417"/>
      <c r="M21" s="417"/>
    </row>
    <row r="22" spans="1:13" ht="33.75" customHeight="1">
      <c r="A22" s="280"/>
      <c r="B22" s="259"/>
      <c r="C22" s="259"/>
      <c r="D22" s="260"/>
      <c r="E22" s="260"/>
      <c r="F22" s="260"/>
      <c r="G22" s="260"/>
      <c r="H22" s="389" t="s">
        <v>33</v>
      </c>
      <c r="I22" s="389"/>
      <c r="J22" s="245">
        <f>J21/I21</f>
        <v>46.5</v>
      </c>
      <c r="K22" s="223" t="str">
        <f>WC!K26</f>
        <v>(Apr'22)</v>
      </c>
      <c r="L22" s="402" t="s">
        <v>34</v>
      </c>
      <c r="M22" s="402"/>
    </row>
    <row r="23" spans="1:13" ht="33.75" customHeight="1">
      <c r="A23" s="275"/>
      <c r="B23" s="443" t="s">
        <v>147</v>
      </c>
      <c r="C23" s="444"/>
      <c r="D23" s="444"/>
      <c r="E23" s="444"/>
      <c r="F23" s="444"/>
      <c r="G23" s="444"/>
      <c r="H23" s="264"/>
      <c r="I23" s="235"/>
      <c r="J23" s="299">
        <v>46.5</v>
      </c>
      <c r="K23" s="223" t="str">
        <f>WC!K27</f>
        <v>(Mar'22)</v>
      </c>
      <c r="L23" s="289">
        <f>(J22-J23)/J23</f>
        <v>0</v>
      </c>
      <c r="M23" s="277">
        <v>0</v>
      </c>
    </row>
    <row r="24" spans="1:13" hidden="1"/>
    <row r="25" spans="1:13" hidden="1"/>
    <row r="26" spans="1:13" ht="27.75" hidden="1" customHeight="1">
      <c r="A26" s="46"/>
      <c r="B26" s="9" t="s">
        <v>35</v>
      </c>
      <c r="C26" s="10"/>
      <c r="D26" s="11"/>
      <c r="E26" s="8"/>
      <c r="F26" s="8"/>
      <c r="G26" s="2"/>
      <c r="H26" s="12" t="s">
        <v>3</v>
      </c>
      <c r="I26" s="45"/>
      <c r="J26" s="13" t="s">
        <v>36</v>
      </c>
      <c r="K26" s="47"/>
      <c r="L26" s="48"/>
      <c r="M26" s="16"/>
    </row>
    <row r="27" spans="1:13" ht="20.25" hidden="1">
      <c r="A27" s="49"/>
      <c r="B27" s="15"/>
      <c r="C27" s="15"/>
      <c r="D27" s="15"/>
      <c r="E27" s="15"/>
      <c r="F27" s="15"/>
      <c r="G27" s="15"/>
      <c r="H27" s="50"/>
      <c r="I27" s="20"/>
      <c r="J27" s="51"/>
      <c r="K27" s="52"/>
      <c r="L27" s="53"/>
      <c r="M27" s="16"/>
    </row>
    <row r="28" spans="1:13" ht="33" hidden="1" customHeight="1">
      <c r="A28" s="394" t="s">
        <v>5</v>
      </c>
      <c r="B28" s="384" t="s">
        <v>6</v>
      </c>
      <c r="C28" s="365" t="s">
        <v>7</v>
      </c>
      <c r="D28" s="386" t="s">
        <v>8</v>
      </c>
      <c r="E28" s="386"/>
      <c r="F28" s="386"/>
      <c r="G28" s="202" t="s">
        <v>9</v>
      </c>
      <c r="H28" s="202" t="s">
        <v>10</v>
      </c>
      <c r="I28" s="25" t="s">
        <v>11</v>
      </c>
      <c r="J28" s="26" t="s">
        <v>12</v>
      </c>
      <c r="K28" s="370" t="s">
        <v>114</v>
      </c>
      <c r="L28" s="411"/>
      <c r="M28" s="411"/>
    </row>
    <row r="29" spans="1:13" ht="33" hidden="1" customHeight="1">
      <c r="A29" s="395"/>
      <c r="B29" s="385"/>
      <c r="C29" s="366"/>
      <c r="D29" s="220" t="str">
        <f>WC!D8</f>
        <v>Feb'22</v>
      </c>
      <c r="E29" s="220" t="str">
        <f>WC!E8</f>
        <v>Mar'22</v>
      </c>
      <c r="F29" s="227" t="str">
        <f>WC!F8</f>
        <v>Apr'22</v>
      </c>
      <c r="G29" s="202" t="s">
        <v>14</v>
      </c>
      <c r="H29" s="202" t="s">
        <v>15</v>
      </c>
      <c r="I29" s="202" t="s">
        <v>15</v>
      </c>
      <c r="J29" s="26" t="s">
        <v>16</v>
      </c>
      <c r="K29" s="371"/>
      <c r="L29" s="411"/>
      <c r="M29" s="411"/>
    </row>
    <row r="30" spans="1:13" ht="34.5" hidden="1" customHeight="1">
      <c r="A30" s="41">
        <v>1</v>
      </c>
      <c r="B30" s="161"/>
      <c r="C30" s="161"/>
      <c r="D30" s="75"/>
      <c r="E30" s="187"/>
      <c r="F30" s="228"/>
      <c r="G30" s="175"/>
      <c r="H30" s="216"/>
      <c r="I30" s="216"/>
      <c r="J30" s="135">
        <f>F30*I30</f>
        <v>0</v>
      </c>
      <c r="K30" s="215"/>
      <c r="L30" s="367"/>
      <c r="M30" s="367"/>
    </row>
    <row r="31" spans="1:13" ht="34.5" hidden="1" customHeight="1">
      <c r="A31" s="42">
        <v>2</v>
      </c>
      <c r="B31" s="114"/>
      <c r="C31" s="114"/>
      <c r="D31" s="111"/>
      <c r="E31" s="187"/>
      <c r="F31" s="228"/>
      <c r="G31" s="175"/>
      <c r="H31" s="216"/>
      <c r="I31" s="216"/>
      <c r="J31" s="135">
        <f t="shared" ref="J31:J34" si="2">F31*I31</f>
        <v>0</v>
      </c>
      <c r="K31" s="215"/>
      <c r="L31" s="367"/>
      <c r="M31" s="367"/>
    </row>
    <row r="32" spans="1:13" ht="34.5" hidden="1" customHeight="1">
      <c r="A32" s="170">
        <v>3</v>
      </c>
      <c r="B32" s="112"/>
      <c r="C32" s="157"/>
      <c r="D32" s="187"/>
      <c r="E32" s="187"/>
      <c r="F32" s="228"/>
      <c r="G32" s="175"/>
      <c r="H32" s="218"/>
      <c r="I32" s="218"/>
      <c r="J32" s="135">
        <f t="shared" si="2"/>
        <v>0</v>
      </c>
      <c r="K32" s="215"/>
      <c r="L32" s="367"/>
      <c r="M32" s="367"/>
    </row>
    <row r="33" spans="1:13" ht="34.5" hidden="1" customHeight="1">
      <c r="A33" s="67">
        <v>4</v>
      </c>
      <c r="B33" s="144"/>
      <c r="C33" s="209"/>
      <c r="D33" s="187"/>
      <c r="E33" s="187"/>
      <c r="F33" s="228"/>
      <c r="G33" s="175"/>
      <c r="H33" s="216"/>
      <c r="I33" s="216"/>
      <c r="J33" s="135">
        <f t="shared" si="2"/>
        <v>0</v>
      </c>
      <c r="K33" s="215"/>
      <c r="L33" s="367"/>
      <c r="M33" s="367"/>
    </row>
    <row r="34" spans="1:13" ht="34.5" hidden="1" customHeight="1">
      <c r="A34" s="170">
        <v>5</v>
      </c>
      <c r="B34" s="144"/>
      <c r="C34" s="209"/>
      <c r="D34" s="187"/>
      <c r="E34" s="187"/>
      <c r="F34" s="228"/>
      <c r="G34" s="175"/>
      <c r="H34" s="216"/>
      <c r="I34" s="216"/>
      <c r="J34" s="135">
        <f t="shared" si="2"/>
        <v>0</v>
      </c>
      <c r="K34" s="215"/>
      <c r="L34" s="416"/>
      <c r="M34" s="416"/>
    </row>
    <row r="35" spans="1:13" ht="35.25" hidden="1" customHeight="1">
      <c r="A35" s="41"/>
      <c r="B35" s="256"/>
      <c r="C35" s="256"/>
      <c r="D35" s="256"/>
      <c r="E35" s="256"/>
      <c r="F35" s="256"/>
      <c r="G35" s="235"/>
      <c r="H35" s="226">
        <f>SUM(H30:H34)</f>
        <v>0</v>
      </c>
      <c r="I35" s="226">
        <f>SUM(I30:I34)</f>
        <v>0</v>
      </c>
      <c r="J35" s="247">
        <f>SUM(J30:J34)</f>
        <v>0</v>
      </c>
      <c r="K35" s="258"/>
      <c r="L35" s="418"/>
      <c r="M35" s="418"/>
    </row>
    <row r="36" spans="1:13" ht="35.25" hidden="1" customHeight="1">
      <c r="A36" s="41"/>
      <c r="B36" s="259"/>
      <c r="C36" s="259"/>
      <c r="D36" s="259"/>
      <c r="E36" s="260"/>
      <c r="F36" s="260"/>
      <c r="G36" s="260"/>
      <c r="H36" s="400" t="s">
        <v>33</v>
      </c>
      <c r="I36" s="400"/>
      <c r="J36" s="261" t="e">
        <f>J35/I35</f>
        <v>#DIV/0!</v>
      </c>
      <c r="K36" s="223" t="str">
        <f>WC!K26</f>
        <v>(Apr'22)</v>
      </c>
      <c r="L36" s="402" t="s">
        <v>34</v>
      </c>
      <c r="M36" s="402"/>
    </row>
    <row r="37" spans="1:13" ht="39" hidden="1" customHeight="1">
      <c r="A37" s="219"/>
      <c r="B37" s="413"/>
      <c r="C37" s="414"/>
      <c r="D37" s="414"/>
      <c r="E37" s="414"/>
      <c r="F37" s="414"/>
      <c r="G37" s="415"/>
      <c r="H37" s="265"/>
      <c r="I37" s="265"/>
      <c r="J37" s="266">
        <v>0</v>
      </c>
      <c r="K37" s="223" t="str">
        <f>WC!K27</f>
        <v>(Mar'22)</v>
      </c>
      <c r="L37" s="290" t="e">
        <f>(J36-J37)/J37</f>
        <v>#DIV/0!</v>
      </c>
      <c r="M37" s="281"/>
    </row>
    <row r="38" spans="1:13" ht="20.25" hidden="1">
      <c r="A38" s="49"/>
      <c r="B38" s="3"/>
      <c r="C38" s="3"/>
      <c r="D38" s="3"/>
      <c r="E38" s="3"/>
      <c r="F38" s="3"/>
      <c r="G38" s="3"/>
      <c r="H38" s="14"/>
      <c r="I38" s="3"/>
      <c r="J38" s="3"/>
      <c r="K38" s="3"/>
      <c r="L38" s="57"/>
      <c r="M38" s="16"/>
    </row>
    <row r="39" spans="1:13" ht="26.25" hidden="1" customHeight="1">
      <c r="A39" s="81"/>
      <c r="B39" s="9" t="s">
        <v>49</v>
      </c>
      <c r="C39" s="10"/>
      <c r="D39" s="11"/>
      <c r="E39" s="8"/>
      <c r="F39" s="8"/>
      <c r="G39" s="2"/>
      <c r="H39" s="12" t="s">
        <v>3</v>
      </c>
      <c r="I39" s="171"/>
      <c r="J39" s="13" t="s">
        <v>50</v>
      </c>
      <c r="K39" s="83"/>
      <c r="L39" s="84"/>
      <c r="M39" s="16"/>
    </row>
    <row r="40" spans="1:13" ht="18" hidden="1">
      <c r="A40" s="49"/>
      <c r="B40" s="3"/>
      <c r="C40" s="3"/>
      <c r="D40" s="3"/>
      <c r="E40" s="3"/>
      <c r="F40" s="3"/>
      <c r="G40" s="3"/>
      <c r="H40" s="3"/>
      <c r="I40" s="85"/>
      <c r="J40" s="3"/>
      <c r="K40" s="3"/>
      <c r="L40" s="57"/>
      <c r="M40" s="16"/>
    </row>
    <row r="41" spans="1:13" ht="47.25" hidden="1" customHeight="1">
      <c r="A41" s="394" t="s">
        <v>5</v>
      </c>
      <c r="B41" s="384" t="s">
        <v>6</v>
      </c>
      <c r="C41" s="365" t="s">
        <v>7</v>
      </c>
      <c r="D41" s="386" t="s">
        <v>8</v>
      </c>
      <c r="E41" s="386"/>
      <c r="F41" s="386"/>
      <c r="G41" s="202" t="s">
        <v>9</v>
      </c>
      <c r="H41" s="202" t="s">
        <v>10</v>
      </c>
      <c r="I41" s="25" t="s">
        <v>11</v>
      </c>
      <c r="J41" s="26" t="s">
        <v>12</v>
      </c>
      <c r="K41" s="370" t="s">
        <v>114</v>
      </c>
      <c r="L41" s="399"/>
      <c r="M41" s="399"/>
    </row>
    <row r="42" spans="1:13" ht="33" hidden="1" customHeight="1">
      <c r="A42" s="395"/>
      <c r="B42" s="385"/>
      <c r="C42" s="366"/>
      <c r="D42" s="220" t="str">
        <f>D29</f>
        <v>Feb'22</v>
      </c>
      <c r="E42" s="220" t="str">
        <f>E29</f>
        <v>Mar'22</v>
      </c>
      <c r="F42" s="227" t="str">
        <f>F29</f>
        <v>Apr'22</v>
      </c>
      <c r="G42" s="202" t="s">
        <v>14</v>
      </c>
      <c r="H42" s="202" t="s">
        <v>15</v>
      </c>
      <c r="I42" s="202" t="s">
        <v>15</v>
      </c>
      <c r="J42" s="26" t="s">
        <v>16</v>
      </c>
      <c r="K42" s="371"/>
      <c r="L42" s="399"/>
      <c r="M42" s="399"/>
    </row>
    <row r="43" spans="1:13" ht="34.5" hidden="1" customHeight="1">
      <c r="A43" s="209">
        <v>1</v>
      </c>
      <c r="B43" s="211" t="s">
        <v>77</v>
      </c>
      <c r="C43" s="209" t="s">
        <v>19</v>
      </c>
      <c r="D43" s="301">
        <v>0</v>
      </c>
      <c r="E43" s="301">
        <v>60</v>
      </c>
      <c r="F43" s="302">
        <v>60</v>
      </c>
      <c r="G43" s="324">
        <v>0</v>
      </c>
      <c r="H43" s="325">
        <v>200</v>
      </c>
      <c r="I43" s="325"/>
      <c r="J43" s="326">
        <f>F43*I43</f>
        <v>0</v>
      </c>
      <c r="K43" s="305" t="s">
        <v>20</v>
      </c>
      <c r="L43" s="367"/>
      <c r="M43" s="367"/>
    </row>
    <row r="44" spans="1:13" ht="34.5" hidden="1" customHeight="1">
      <c r="A44" s="209">
        <v>2</v>
      </c>
      <c r="B44" s="211" t="s">
        <v>103</v>
      </c>
      <c r="C44" s="209" t="s">
        <v>19</v>
      </c>
      <c r="D44" s="301">
        <v>0</v>
      </c>
      <c r="E44" s="301">
        <v>70</v>
      </c>
      <c r="F44" s="302">
        <v>0</v>
      </c>
      <c r="G44" s="324">
        <v>0</v>
      </c>
      <c r="H44" s="325">
        <v>0</v>
      </c>
      <c r="I44" s="325">
        <v>0</v>
      </c>
      <c r="J44" s="326">
        <f t="shared" ref="J44:J47" si="3">F44*I44</f>
        <v>0</v>
      </c>
      <c r="K44" s="305" t="s">
        <v>20</v>
      </c>
      <c r="L44" s="367"/>
      <c r="M44" s="367"/>
    </row>
    <row r="45" spans="1:13" ht="34.5" hidden="1" customHeight="1">
      <c r="A45" s="209">
        <v>3</v>
      </c>
      <c r="B45" s="211" t="s">
        <v>102</v>
      </c>
      <c r="C45" s="212" t="s">
        <v>30</v>
      </c>
      <c r="D45" s="301">
        <v>0</v>
      </c>
      <c r="E45" s="301">
        <v>58</v>
      </c>
      <c r="F45" s="302">
        <v>58</v>
      </c>
      <c r="G45" s="324">
        <v>0</v>
      </c>
      <c r="H45" s="325">
        <v>300</v>
      </c>
      <c r="I45" s="325"/>
      <c r="J45" s="326">
        <f t="shared" si="3"/>
        <v>0</v>
      </c>
      <c r="K45" s="305" t="s">
        <v>20</v>
      </c>
      <c r="L45" s="393" t="s">
        <v>121</v>
      </c>
      <c r="M45" s="393"/>
    </row>
    <row r="46" spans="1:13" ht="34.5" hidden="1" customHeight="1">
      <c r="A46" s="209">
        <v>4</v>
      </c>
      <c r="B46" s="161" t="s">
        <v>44</v>
      </c>
      <c r="C46" s="209" t="s">
        <v>30</v>
      </c>
      <c r="D46" s="301">
        <v>0</v>
      </c>
      <c r="E46" s="301">
        <v>60</v>
      </c>
      <c r="F46" s="302">
        <v>60</v>
      </c>
      <c r="G46" s="324">
        <v>0</v>
      </c>
      <c r="H46" s="325">
        <v>1000</v>
      </c>
      <c r="I46" s="325"/>
      <c r="J46" s="326">
        <f t="shared" si="3"/>
        <v>0</v>
      </c>
      <c r="K46" s="305" t="s">
        <v>20</v>
      </c>
      <c r="L46" s="367"/>
      <c r="M46" s="367"/>
    </row>
    <row r="47" spans="1:13" ht="34.5" hidden="1" customHeight="1">
      <c r="A47" s="209"/>
      <c r="B47" s="161"/>
      <c r="C47" s="196"/>
      <c r="D47" s="187"/>
      <c r="E47" s="187"/>
      <c r="F47" s="228"/>
      <c r="G47" s="175"/>
      <c r="H47" s="209"/>
      <c r="I47" s="209"/>
      <c r="J47" s="166">
        <f t="shared" si="3"/>
        <v>0</v>
      </c>
      <c r="K47" s="209"/>
      <c r="L47" s="367"/>
      <c r="M47" s="367"/>
    </row>
    <row r="48" spans="1:13" ht="35.25" hidden="1" customHeight="1">
      <c r="A48" s="234"/>
      <c r="B48" s="259"/>
      <c r="C48" s="259"/>
      <c r="D48" s="267"/>
      <c r="E48" s="267"/>
      <c r="F48" s="267"/>
      <c r="G48" s="235"/>
      <c r="H48" s="226">
        <f>SUM(H43:H47)</f>
        <v>1500</v>
      </c>
      <c r="I48" s="226">
        <f>SUM(I43:I47)</f>
        <v>0</v>
      </c>
      <c r="J48" s="226">
        <f>SUM(J43:J47)</f>
        <v>0</v>
      </c>
      <c r="K48" s="234"/>
      <c r="L48" s="374"/>
      <c r="M48" s="374"/>
    </row>
    <row r="49" spans="1:13" ht="35.25" hidden="1" customHeight="1">
      <c r="A49" s="234"/>
      <c r="B49" s="268"/>
      <c r="C49" s="268"/>
      <c r="D49" s="268"/>
      <c r="E49" s="268"/>
      <c r="F49" s="268"/>
      <c r="G49" s="268"/>
      <c r="H49" s="389" t="s">
        <v>33</v>
      </c>
      <c r="I49" s="389"/>
      <c r="J49" s="222" t="e">
        <f>J48/I48</f>
        <v>#DIV/0!</v>
      </c>
      <c r="K49" s="223" t="str">
        <f>K36</f>
        <v>(Apr'22)</v>
      </c>
      <c r="L49" s="445"/>
      <c r="M49" s="445"/>
    </row>
    <row r="50" spans="1:13" ht="36.75" hidden="1" customHeight="1">
      <c r="A50" s="234"/>
      <c r="B50" s="442" t="s">
        <v>122</v>
      </c>
      <c r="C50" s="442"/>
      <c r="D50" s="442"/>
      <c r="E50" s="442"/>
      <c r="F50" s="442"/>
      <c r="G50" s="442"/>
      <c r="H50" s="235"/>
      <c r="I50" s="235"/>
      <c r="J50" s="245">
        <v>58</v>
      </c>
      <c r="K50" s="223" t="str">
        <f>K37</f>
        <v>(Mar'22)</v>
      </c>
      <c r="L50" s="297"/>
      <c r="M50" s="298"/>
    </row>
    <row r="51" spans="1:13" ht="18">
      <c r="A51" s="102"/>
      <c r="B51" s="103"/>
      <c r="C51" s="103"/>
      <c r="D51" s="103"/>
      <c r="E51" s="103"/>
      <c r="F51" s="103"/>
      <c r="G51" s="103"/>
      <c r="H51" s="104"/>
      <c r="I51" s="104"/>
      <c r="J51" s="105"/>
      <c r="K51" s="106"/>
      <c r="L51" s="107"/>
      <c r="M51" s="108"/>
    </row>
    <row r="52" spans="1:13" ht="18" hidden="1">
      <c r="A52" s="56"/>
      <c r="B52" s="93"/>
      <c r="C52" s="93"/>
      <c r="D52" s="93"/>
      <c r="E52" s="93"/>
      <c r="F52" s="93"/>
      <c r="G52" s="93"/>
      <c r="H52" s="94"/>
      <c r="I52" s="95"/>
      <c r="J52" s="96"/>
      <c r="K52" s="97"/>
      <c r="L52" s="98"/>
      <c r="M52" s="16"/>
    </row>
    <row r="53" spans="1:13" ht="20.25" hidden="1">
      <c r="A53" s="81"/>
      <c r="B53" s="9" t="s">
        <v>61</v>
      </c>
      <c r="C53" s="9"/>
      <c r="D53" s="11"/>
      <c r="E53" s="8"/>
      <c r="F53" s="8"/>
      <c r="G53" s="2"/>
      <c r="H53" s="12" t="s">
        <v>3</v>
      </c>
      <c r="I53" s="171"/>
      <c r="J53" s="13" t="s">
        <v>50</v>
      </c>
      <c r="K53" s="99"/>
      <c r="L53" s="84"/>
      <c r="M53" s="16"/>
    </row>
    <row r="54" spans="1:13" ht="18" hidden="1">
      <c r="A54" s="49"/>
      <c r="B54" s="3"/>
      <c r="C54" s="3"/>
      <c r="D54" s="3"/>
      <c r="E54" s="3"/>
      <c r="F54" s="3"/>
      <c r="G54" s="3"/>
      <c r="H54" s="3"/>
      <c r="I54" s="85"/>
      <c r="J54" s="3"/>
      <c r="K54" s="3"/>
      <c r="L54" s="57"/>
      <c r="M54" s="16"/>
    </row>
    <row r="55" spans="1:13" ht="30.75" hidden="1" customHeight="1">
      <c r="A55" s="394" t="s">
        <v>5</v>
      </c>
      <c r="B55" s="384" t="s">
        <v>6</v>
      </c>
      <c r="C55" s="365" t="s">
        <v>7</v>
      </c>
      <c r="D55" s="386" t="s">
        <v>8</v>
      </c>
      <c r="E55" s="386"/>
      <c r="F55" s="386"/>
      <c r="G55" s="202" t="s">
        <v>9</v>
      </c>
      <c r="H55" s="202" t="s">
        <v>10</v>
      </c>
      <c r="I55" s="25" t="s">
        <v>11</v>
      </c>
      <c r="J55" s="26" t="s">
        <v>12</v>
      </c>
      <c r="K55" s="370" t="s">
        <v>114</v>
      </c>
      <c r="L55" s="373"/>
      <c r="M55" s="373"/>
    </row>
    <row r="56" spans="1:13" ht="32.25" hidden="1" customHeight="1">
      <c r="A56" s="395"/>
      <c r="B56" s="385"/>
      <c r="C56" s="366"/>
      <c r="D56" s="220" t="str">
        <f>D29</f>
        <v>Feb'22</v>
      </c>
      <c r="E56" s="220" t="str">
        <f t="shared" ref="E56:F56" si="4">E29</f>
        <v>Mar'22</v>
      </c>
      <c r="F56" s="227" t="str">
        <f t="shared" si="4"/>
        <v>Apr'22</v>
      </c>
      <c r="G56" s="202" t="s">
        <v>14</v>
      </c>
      <c r="H56" s="202" t="s">
        <v>15</v>
      </c>
      <c r="I56" s="202" t="s">
        <v>15</v>
      </c>
      <c r="J56" s="26" t="s">
        <v>16</v>
      </c>
      <c r="K56" s="371"/>
      <c r="L56" s="373"/>
      <c r="M56" s="373"/>
    </row>
    <row r="57" spans="1:13" ht="34.5" hidden="1" customHeight="1">
      <c r="A57" s="41">
        <v>1</v>
      </c>
      <c r="B57" s="164"/>
      <c r="C57" s="196"/>
      <c r="D57" s="165"/>
      <c r="E57" s="187"/>
      <c r="F57" s="228"/>
      <c r="G57" s="175"/>
      <c r="H57" s="209"/>
      <c r="I57" s="209"/>
      <c r="J57" s="239">
        <f>F57*I57</f>
        <v>0</v>
      </c>
      <c r="K57" s="215"/>
      <c r="L57" s="388"/>
      <c r="M57" s="388"/>
    </row>
    <row r="58" spans="1:13" ht="34.5" hidden="1" customHeight="1">
      <c r="A58" s="42">
        <v>2</v>
      </c>
      <c r="B58" s="164"/>
      <c r="C58" s="196"/>
      <c r="D58" s="165"/>
      <c r="E58" s="187"/>
      <c r="F58" s="228"/>
      <c r="G58" s="175"/>
      <c r="H58" s="209"/>
      <c r="I58" s="209"/>
      <c r="J58" s="239">
        <f t="shared" ref="J58:J61" si="5">F58*I58</f>
        <v>0</v>
      </c>
      <c r="K58" s="215"/>
      <c r="L58" s="388"/>
      <c r="M58" s="388"/>
    </row>
    <row r="59" spans="1:13" ht="34.5" hidden="1" customHeight="1">
      <c r="A59" s="170">
        <v>3</v>
      </c>
      <c r="B59" s="178"/>
      <c r="C59" s="196"/>
      <c r="D59" s="187"/>
      <c r="E59" s="187"/>
      <c r="F59" s="228"/>
      <c r="G59" s="175"/>
      <c r="H59" s="209"/>
      <c r="I59" s="209"/>
      <c r="J59" s="239">
        <f t="shared" si="5"/>
        <v>0</v>
      </c>
      <c r="K59" s="209"/>
      <c r="L59" s="423"/>
      <c r="M59" s="423"/>
    </row>
    <row r="60" spans="1:13" ht="34.5" hidden="1" customHeight="1">
      <c r="A60" s="67">
        <v>4</v>
      </c>
      <c r="B60" s="161"/>
      <c r="C60" s="196"/>
      <c r="D60" s="187"/>
      <c r="E60" s="187"/>
      <c r="F60" s="228"/>
      <c r="G60" s="175"/>
      <c r="H60" s="209"/>
      <c r="I60" s="209"/>
      <c r="J60" s="239">
        <f t="shared" si="5"/>
        <v>0</v>
      </c>
      <c r="K60" s="209"/>
      <c r="L60" s="388"/>
      <c r="M60" s="388"/>
    </row>
    <row r="61" spans="1:13" ht="34.5" hidden="1" customHeight="1">
      <c r="A61" s="170">
        <v>5</v>
      </c>
      <c r="B61" s="161"/>
      <c r="C61" s="196"/>
      <c r="D61" s="187"/>
      <c r="E61" s="187"/>
      <c r="F61" s="228"/>
      <c r="G61" s="175"/>
      <c r="H61" s="209"/>
      <c r="I61" s="209"/>
      <c r="J61" s="239">
        <f t="shared" si="5"/>
        <v>0</v>
      </c>
      <c r="K61" s="209"/>
      <c r="L61" s="388"/>
      <c r="M61" s="388"/>
    </row>
    <row r="62" spans="1:13" ht="36.75" hidden="1" customHeight="1">
      <c r="A62" s="234"/>
      <c r="B62" s="259"/>
      <c r="C62" s="259"/>
      <c r="D62" s="267"/>
      <c r="E62" s="267"/>
      <c r="F62" s="267"/>
      <c r="G62" s="235"/>
      <c r="H62" s="226">
        <f>SUM(H57:H61)</f>
        <v>0</v>
      </c>
      <c r="I62" s="226">
        <f>SUM(I57:I61)</f>
        <v>0</v>
      </c>
      <c r="J62" s="247">
        <f>SUM(J57:J61)</f>
        <v>0</v>
      </c>
      <c r="K62" s="234"/>
      <c r="L62" s="374"/>
      <c r="M62" s="374"/>
    </row>
    <row r="63" spans="1:13" ht="35.25" hidden="1" customHeight="1">
      <c r="A63" s="269"/>
      <c r="B63" s="268"/>
      <c r="C63" s="268"/>
      <c r="D63" s="268"/>
      <c r="E63" s="268"/>
      <c r="F63" s="268"/>
      <c r="G63" s="268"/>
      <c r="H63" s="376" t="s">
        <v>33</v>
      </c>
      <c r="I63" s="377"/>
      <c r="J63" s="243" t="e">
        <f>J62/I62</f>
        <v>#DIV/0!</v>
      </c>
      <c r="K63" s="223" t="str">
        <f>K49</f>
        <v>(Apr'22)</v>
      </c>
      <c r="L63" s="375" t="s">
        <v>34</v>
      </c>
      <c r="M63" s="375"/>
    </row>
    <row r="64" spans="1:13" ht="34.5" hidden="1" customHeight="1">
      <c r="A64" s="270"/>
      <c r="B64" s="420"/>
      <c r="C64" s="421"/>
      <c r="D64" s="421"/>
      <c r="E64" s="421"/>
      <c r="F64" s="421"/>
      <c r="G64" s="422"/>
      <c r="H64" s="244"/>
      <c r="I64" s="244"/>
      <c r="J64" s="273">
        <v>0</v>
      </c>
      <c r="K64" s="223" t="str">
        <f>K50</f>
        <v>(Mar'22)</v>
      </c>
      <c r="L64" s="292" t="e">
        <f>(J63-J64)/J64</f>
        <v>#DIV/0!</v>
      </c>
      <c r="M64" s="291"/>
    </row>
    <row r="65" spans="1:14" ht="15.75" hidden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5"/>
    </row>
    <row r="66" spans="1:14" ht="15.75">
      <c r="A66" s="5" t="str">
        <f>WC!A92</f>
        <v>Prepared by: Yi Hong (24/2/2022)</v>
      </c>
      <c r="B66" s="5"/>
      <c r="C66" s="5"/>
      <c r="D66" s="5"/>
      <c r="E66" s="5" t="s">
        <v>62</v>
      </c>
      <c r="F66" s="5"/>
      <c r="G66" s="5"/>
      <c r="H66" s="5"/>
      <c r="I66" s="5" t="s">
        <v>63</v>
      </c>
      <c r="J66" s="5"/>
      <c r="K66" s="5"/>
      <c r="L66" s="5"/>
      <c r="M66" s="4"/>
      <c r="N66" s="5"/>
    </row>
    <row r="67" spans="1:14" ht="15.75">
      <c r="A67" s="5" t="s">
        <v>64</v>
      </c>
      <c r="B67" s="101"/>
      <c r="C67" s="101"/>
      <c r="D67" s="5"/>
      <c r="E67" s="5" t="s">
        <v>65</v>
      </c>
      <c r="F67" s="5"/>
      <c r="G67" s="5"/>
      <c r="H67" s="5"/>
      <c r="I67" s="5"/>
      <c r="J67" s="5"/>
      <c r="K67" s="5"/>
      <c r="L67" s="5"/>
      <c r="M67" s="4"/>
      <c r="N67" s="5"/>
    </row>
  </sheetData>
  <mergeCells count="69">
    <mergeCell ref="L13:M13"/>
    <mergeCell ref="A3:D3"/>
    <mergeCell ref="E3:G3"/>
    <mergeCell ref="A7:A8"/>
    <mergeCell ref="B7:B8"/>
    <mergeCell ref="C7:C8"/>
    <mergeCell ref="D7:F7"/>
    <mergeCell ref="L7:M8"/>
    <mergeCell ref="L9:M9"/>
    <mergeCell ref="L10:M10"/>
    <mergeCell ref="L11:M11"/>
    <mergeCell ref="L12:M12"/>
    <mergeCell ref="L20:M20"/>
    <mergeCell ref="L14:M14"/>
    <mergeCell ref="L15:M15"/>
    <mergeCell ref="L16:M16"/>
    <mergeCell ref="L17:M17"/>
    <mergeCell ref="L18:M18"/>
    <mergeCell ref="L19:M19"/>
    <mergeCell ref="H63:I63"/>
    <mergeCell ref="L21:M21"/>
    <mergeCell ref="H22:I22"/>
    <mergeCell ref="L22:M22"/>
    <mergeCell ref="L34:M34"/>
    <mergeCell ref="L28:M29"/>
    <mergeCell ref="L30:M30"/>
    <mergeCell ref="L31:M31"/>
    <mergeCell ref="L32:M32"/>
    <mergeCell ref="L33:M33"/>
    <mergeCell ref="L46:M46"/>
    <mergeCell ref="L47:M47"/>
    <mergeCell ref="L48:M48"/>
    <mergeCell ref="L35:M35"/>
    <mergeCell ref="H36:I36"/>
    <mergeCell ref="L36:M36"/>
    <mergeCell ref="A28:A29"/>
    <mergeCell ref="B28:B29"/>
    <mergeCell ref="C28:C29"/>
    <mergeCell ref="D28:F28"/>
    <mergeCell ref="K28:K29"/>
    <mergeCell ref="K41:K42"/>
    <mergeCell ref="L41:M42"/>
    <mergeCell ref="A55:A56"/>
    <mergeCell ref="B55:B56"/>
    <mergeCell ref="C55:C56"/>
    <mergeCell ref="D55:F55"/>
    <mergeCell ref="K55:K56"/>
    <mergeCell ref="H49:I49"/>
    <mergeCell ref="B37:G37"/>
    <mergeCell ref="A41:A42"/>
    <mergeCell ref="B41:B42"/>
    <mergeCell ref="C41:C42"/>
    <mergeCell ref="D41:F41"/>
    <mergeCell ref="L63:M63"/>
    <mergeCell ref="B64:G64"/>
    <mergeCell ref="B23:G23"/>
    <mergeCell ref="L57:M57"/>
    <mergeCell ref="L58:M58"/>
    <mergeCell ref="L59:M59"/>
    <mergeCell ref="L60:M60"/>
    <mergeCell ref="L61:M61"/>
    <mergeCell ref="L62:M62"/>
    <mergeCell ref="L49:M49"/>
    <mergeCell ref="B50:G50"/>
    <mergeCell ref="L55:M55"/>
    <mergeCell ref="L56:M56"/>
    <mergeCell ref="L43:M43"/>
    <mergeCell ref="L44:M44"/>
    <mergeCell ref="L45:M45"/>
  </mergeCells>
  <pageMargins left="0.7" right="0.7" top="0.75" bottom="0.75" header="0.3" footer="0.3"/>
  <pageSetup paperSize="9" scale="4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0" t="s">
        <v>118</v>
      </c>
      <c r="B3" s="390"/>
      <c r="C3" s="390"/>
      <c r="D3" s="390"/>
      <c r="E3" s="391" t="s">
        <v>113</v>
      </c>
      <c r="F3" s="391"/>
      <c r="G3" s="391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4" t="s">
        <v>5</v>
      </c>
      <c r="B7" s="384" t="s">
        <v>6</v>
      </c>
      <c r="C7" s="365" t="s">
        <v>7</v>
      </c>
      <c r="D7" s="386" t="s">
        <v>8</v>
      </c>
      <c r="E7" s="386"/>
      <c r="F7" s="386"/>
      <c r="G7" s="202" t="s">
        <v>9</v>
      </c>
      <c r="H7" s="202" t="s">
        <v>10</v>
      </c>
      <c r="I7" s="25" t="s">
        <v>11</v>
      </c>
      <c r="J7" s="26" t="s">
        <v>12</v>
      </c>
      <c r="K7" s="370" t="s">
        <v>114</v>
      </c>
      <c r="L7" s="373"/>
      <c r="M7" s="373"/>
    </row>
    <row r="8" spans="1:13" ht="33" customHeight="1">
      <c r="A8" s="395"/>
      <c r="B8" s="385"/>
      <c r="C8" s="366"/>
      <c r="D8" s="220" t="str">
        <f>WC!D8</f>
        <v>Feb'22</v>
      </c>
      <c r="E8" s="220" t="str">
        <f>WC!E8</f>
        <v>Mar'22</v>
      </c>
      <c r="F8" s="227" t="str">
        <f>WC!F8</f>
        <v>Apr'22</v>
      </c>
      <c r="G8" s="202" t="s">
        <v>14</v>
      </c>
      <c r="H8" s="202" t="s">
        <v>15</v>
      </c>
      <c r="I8" s="202" t="s">
        <v>15</v>
      </c>
      <c r="J8" s="26" t="s">
        <v>16</v>
      </c>
      <c r="K8" s="371"/>
      <c r="L8" s="373"/>
      <c r="M8" s="373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367"/>
      <c r="M9" s="367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416"/>
      <c r="M10" s="416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416"/>
      <c r="M11" s="416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416"/>
      <c r="M12" s="416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393"/>
      <c r="M13" s="393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417"/>
      <c r="M14" s="417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389" t="s">
        <v>33</v>
      </c>
      <c r="I15" s="389"/>
      <c r="J15" s="261" t="e">
        <f>J14/I14</f>
        <v>#DIV/0!</v>
      </c>
      <c r="K15" s="262" t="str">
        <f>WC!K26</f>
        <v>(Apr'22)</v>
      </c>
      <c r="L15" s="402" t="s">
        <v>34</v>
      </c>
      <c r="M15" s="402"/>
    </row>
    <row r="16" spans="1:13" ht="33.75" customHeight="1">
      <c r="A16" s="219"/>
      <c r="B16" s="409"/>
      <c r="C16" s="409"/>
      <c r="D16" s="409"/>
      <c r="E16" s="409"/>
      <c r="F16" s="409"/>
      <c r="G16" s="409"/>
      <c r="H16" s="264"/>
      <c r="I16" s="235"/>
      <c r="J16" s="263">
        <v>0</v>
      </c>
      <c r="K16" s="262" t="str">
        <f>WC!K27</f>
        <v>(Mar'22)</v>
      </c>
      <c r="L16" s="289" t="e">
        <f>(J15-J16)/J16</f>
        <v>#DIV/0!</v>
      </c>
      <c r="M16" s="277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4" t="s">
        <v>5</v>
      </c>
      <c r="B20" s="384" t="s">
        <v>6</v>
      </c>
      <c r="C20" s="365" t="s">
        <v>7</v>
      </c>
      <c r="D20" s="386" t="s">
        <v>8</v>
      </c>
      <c r="E20" s="386"/>
      <c r="F20" s="386"/>
      <c r="G20" s="202" t="s">
        <v>9</v>
      </c>
      <c r="H20" s="202" t="s">
        <v>10</v>
      </c>
      <c r="I20" s="25" t="s">
        <v>11</v>
      </c>
      <c r="J20" s="26" t="s">
        <v>12</v>
      </c>
      <c r="K20" s="370" t="s">
        <v>114</v>
      </c>
      <c r="L20" s="411"/>
      <c r="M20" s="411"/>
    </row>
    <row r="21" spans="1:13" ht="33" customHeight="1">
      <c r="A21" s="395"/>
      <c r="B21" s="385"/>
      <c r="C21" s="366"/>
      <c r="D21" s="220" t="str">
        <f>WC!D8</f>
        <v>Feb'22</v>
      </c>
      <c r="E21" s="220" t="str">
        <f>WC!E8</f>
        <v>Mar'22</v>
      </c>
      <c r="F21" s="227" t="str">
        <f>WC!F8</f>
        <v>Apr'22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371"/>
      <c r="L21" s="411"/>
      <c r="M21" s="411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367"/>
      <c r="M22" s="367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367"/>
      <c r="M23" s="367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367"/>
      <c r="M24" s="367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367"/>
      <c r="M25" s="367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416"/>
      <c r="M26" s="416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418"/>
      <c r="M27" s="418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00" t="s">
        <v>33</v>
      </c>
      <c r="I28" s="400"/>
      <c r="J28" s="261" t="e">
        <f>J27/I27</f>
        <v>#DIV/0!</v>
      </c>
      <c r="K28" s="223" t="str">
        <f>K15</f>
        <v>(Apr'22)</v>
      </c>
      <c r="L28" s="402" t="s">
        <v>34</v>
      </c>
      <c r="M28" s="402"/>
    </row>
    <row r="29" spans="1:13" ht="39" customHeight="1">
      <c r="A29" s="219"/>
      <c r="B29" s="413"/>
      <c r="C29" s="414"/>
      <c r="D29" s="414"/>
      <c r="E29" s="414"/>
      <c r="F29" s="414"/>
      <c r="G29" s="415"/>
      <c r="H29" s="265"/>
      <c r="I29" s="265"/>
      <c r="J29" s="266">
        <v>0</v>
      </c>
      <c r="K29" s="223" t="str">
        <f>K16</f>
        <v>(Mar'22)</v>
      </c>
      <c r="L29" s="290" t="e">
        <f>(J28-J29)/J29</f>
        <v>#DIV/0!</v>
      </c>
      <c r="M29" s="281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20.25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4" t="s">
        <v>5</v>
      </c>
      <c r="B33" s="384" t="s">
        <v>6</v>
      </c>
      <c r="C33" s="365" t="s">
        <v>7</v>
      </c>
      <c r="D33" s="386" t="s">
        <v>8</v>
      </c>
      <c r="E33" s="386"/>
      <c r="F33" s="386"/>
      <c r="G33" s="202" t="s">
        <v>9</v>
      </c>
      <c r="H33" s="202" t="s">
        <v>10</v>
      </c>
      <c r="I33" s="25" t="s">
        <v>11</v>
      </c>
      <c r="J33" s="26" t="s">
        <v>12</v>
      </c>
      <c r="K33" s="370" t="s">
        <v>114</v>
      </c>
      <c r="L33" s="399"/>
      <c r="M33" s="399"/>
    </row>
    <row r="34" spans="1:13" ht="33" customHeight="1">
      <c r="A34" s="395"/>
      <c r="B34" s="385"/>
      <c r="C34" s="366"/>
      <c r="D34" s="220" t="str">
        <f>D8</f>
        <v>Feb'22</v>
      </c>
      <c r="E34" s="220" t="str">
        <f t="shared" ref="E34:F34" si="2">E8</f>
        <v>Mar'22</v>
      </c>
      <c r="F34" s="227" t="str">
        <f t="shared" si="2"/>
        <v>Apr'22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371"/>
      <c r="L34" s="399"/>
      <c r="M34" s="399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367"/>
      <c r="M35" s="367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367"/>
      <c r="M36" s="367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419"/>
      <c r="M37" s="419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367"/>
      <c r="M38" s="367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367"/>
      <c r="M39" s="367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374"/>
      <c r="M40" s="374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389" t="s">
        <v>33</v>
      </c>
      <c r="I41" s="389"/>
      <c r="J41" s="222" t="e">
        <f>J40/I40</f>
        <v>#DIV/0!</v>
      </c>
      <c r="K41" s="223" t="str">
        <f>K15</f>
        <v>(Apr'22)</v>
      </c>
      <c r="L41" s="375" t="s">
        <v>34</v>
      </c>
      <c r="M41" s="375"/>
    </row>
    <row r="42" spans="1:13" ht="36.75" customHeight="1">
      <c r="A42" s="234"/>
      <c r="B42" s="409"/>
      <c r="C42" s="409"/>
      <c r="D42" s="409"/>
      <c r="E42" s="409"/>
      <c r="F42" s="409"/>
      <c r="G42" s="409"/>
      <c r="H42" s="235"/>
      <c r="I42" s="235"/>
      <c r="J42" s="266">
        <v>0</v>
      </c>
      <c r="K42" s="223" t="str">
        <f>K16</f>
        <v>(Mar'22)</v>
      </c>
      <c r="L42" s="288" t="e">
        <f>(J41-J42)/J42</f>
        <v>#DIV/0!</v>
      </c>
      <c r="M42" s="291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20.25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4" t="s">
        <v>5</v>
      </c>
      <c r="B47" s="384" t="s">
        <v>6</v>
      </c>
      <c r="C47" s="365" t="s">
        <v>7</v>
      </c>
      <c r="D47" s="386" t="s">
        <v>8</v>
      </c>
      <c r="E47" s="386"/>
      <c r="F47" s="386"/>
      <c r="G47" s="202" t="s">
        <v>9</v>
      </c>
      <c r="H47" s="202" t="s">
        <v>10</v>
      </c>
      <c r="I47" s="25" t="s">
        <v>11</v>
      </c>
      <c r="J47" s="26" t="s">
        <v>12</v>
      </c>
      <c r="K47" s="370" t="s">
        <v>114</v>
      </c>
      <c r="L47" s="373"/>
      <c r="M47" s="373"/>
    </row>
    <row r="48" spans="1:13" ht="32.25" customHeight="1">
      <c r="A48" s="395"/>
      <c r="B48" s="385"/>
      <c r="C48" s="366"/>
      <c r="D48" s="220" t="str">
        <f>D8</f>
        <v>Feb'22</v>
      </c>
      <c r="E48" s="220" t="str">
        <f t="shared" ref="E48:F48" si="4">E8</f>
        <v>Mar'22</v>
      </c>
      <c r="F48" s="227" t="str">
        <f t="shared" si="4"/>
        <v>Apr'22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371"/>
      <c r="L48" s="373"/>
      <c r="M48" s="373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388"/>
      <c r="M49" s="388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388"/>
      <c r="M50" s="388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423"/>
      <c r="M51" s="423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388"/>
      <c r="M52" s="388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388"/>
      <c r="M53" s="388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374"/>
      <c r="M54" s="374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376" t="s">
        <v>33</v>
      </c>
      <c r="I55" s="377"/>
      <c r="J55" s="243" t="e">
        <f>J54/I54</f>
        <v>#DIV/0!</v>
      </c>
      <c r="K55" s="223" t="str">
        <f>K15</f>
        <v>(Apr'22)</v>
      </c>
      <c r="L55" s="375" t="s">
        <v>34</v>
      </c>
      <c r="M55" s="375"/>
    </row>
    <row r="56" spans="1:13" ht="34.5" customHeight="1">
      <c r="A56" s="270"/>
      <c r="B56" s="420"/>
      <c r="C56" s="421"/>
      <c r="D56" s="421"/>
      <c r="E56" s="421"/>
      <c r="F56" s="421"/>
      <c r="G56" s="422"/>
      <c r="H56" s="244"/>
      <c r="I56" s="244"/>
      <c r="J56" s="273">
        <v>0</v>
      </c>
      <c r="K56" s="271" t="str">
        <f>K16</f>
        <v>(Mar'22)</v>
      </c>
      <c r="L56" s="292" t="e">
        <f>(J55-J56)/J56</f>
        <v>#DIV/0!</v>
      </c>
      <c r="M56" s="291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(24/2/2022)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CB5A47E1CA4084B2900BF9FE0B07" ma:contentTypeVersion="13" ma:contentTypeDescription="Create a new document." ma:contentTypeScope="" ma:versionID="da7a3d93e8b89991e02f1da8cfe203a6">
  <xsd:schema xmlns:xsd="http://www.w3.org/2001/XMLSchema" xmlns:xs="http://www.w3.org/2001/XMLSchema" xmlns:p="http://schemas.microsoft.com/office/2006/metadata/properties" xmlns:ns3="ef922dab-be10-465a-80dd-776870f32ac1" xmlns:ns4="3bd76564-f255-4d94-9667-3f5409839fcc" targetNamespace="http://schemas.microsoft.com/office/2006/metadata/properties" ma:root="true" ma:fieldsID="03f437c5ab2671f2f84487ec2606b4dc" ns3:_="" ns4:_="">
    <xsd:import namespace="ef922dab-be10-465a-80dd-776870f32ac1"/>
    <xsd:import namespace="3bd76564-f255-4d94-9667-3f5409839f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22dab-be10-465a-80dd-776870f32a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76564-f255-4d94-9667-3f5409839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56EEBD-C95A-408D-9169-0DB4C57FCE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9355FA-F030-49CE-B533-999F26777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22dab-be10-465a-80dd-776870f32ac1"/>
    <ds:schemaRef ds:uri="3bd76564-f255-4d94-9667-3f5409839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E14AD8-8857-4947-B1B9-4EE02E7F6FB3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3bd76564-f255-4d94-9667-3f5409839fcc"/>
    <ds:schemaRef ds:uri="ef922dab-be10-465a-80dd-776870f32ac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WC</vt:lpstr>
      <vt:lpstr>HIGH CV WC</vt:lpstr>
      <vt:lpstr>Wood Pellet</vt:lpstr>
      <vt:lpstr>EFB</vt:lpstr>
      <vt:lpstr>Mesocarp</vt:lpstr>
      <vt:lpstr>PKS</vt:lpstr>
      <vt:lpstr>PKS Granule</vt:lpstr>
      <vt:lpstr>Short EFB</vt:lpstr>
      <vt:lpstr>OPT FIBER</vt:lpstr>
      <vt:lpstr>EFB PELLET</vt:lpstr>
      <vt:lpstr>RICE HUSK</vt:lpstr>
      <vt:lpstr>RICE HUSK PELLET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Sing Chee (Top Glove - F09)</dc:creator>
  <cp:lastModifiedBy>Chuah Yi Hong (Top Glove - F09)</cp:lastModifiedBy>
  <cp:lastPrinted>2022-02-24T01:39:32Z</cp:lastPrinted>
  <dcterms:created xsi:type="dcterms:W3CDTF">2021-10-01T07:34:54Z</dcterms:created>
  <dcterms:modified xsi:type="dcterms:W3CDTF">2022-03-23T02:10:39Z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0x010100AC0DCB5A47E1CA4084B2900BF9FE0B07</vt:lpwstr>
  </property>
</Properties>
</file>