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leesc\OneDrive - Top Glove Sdn Bhd\BiomassAllocationMalaysiaCompilationAutobot\User\Allocation Malaysia\"/>
    </mc:Choice>
  </mc:AlternateContent>
  <xr:revisionPtr revIDLastSave="2" documentId="11_27E9CDBAA908FB3F399220E5CCE935945DCC79E9" xr6:coauthVersionLast="36" xr6:coauthVersionMax="36" xr10:uidLastSave="{B211BF0B-4664-4594-B9F3-E9B23802164C}"/>
  <bookViews>
    <workbookView xWindow="0" yWindow="0" windowWidth="18075" windowHeight="7290" activeTab="7" xr2:uid="{00000000-000D-0000-FFFF-FFFF00000000}"/>
  </bookViews>
  <sheets>
    <sheet name="WC" sheetId="1" r:id="rId1"/>
    <sheet name="HIGH CV WC" sheetId="3" state="hidden" r:id="rId2"/>
    <sheet name="Wood Pellet" sheetId="5" state="hidden" r:id="rId3"/>
    <sheet name="EFB" sheetId="7" r:id="rId4"/>
    <sheet name="Mesocarp" sheetId="17" state="hidden" r:id="rId5"/>
    <sheet name="PKS" sheetId="9" r:id="rId6"/>
    <sheet name="PKS Granule" sheetId="10" r:id="rId7"/>
    <sheet name="Short EFB" sheetId="23" r:id="rId8"/>
    <sheet name="OPT FIBER" sheetId="22" state="hidden" r:id="rId9"/>
    <sheet name="EFB PELLET" sheetId="18" state="hidden" r:id="rId10"/>
    <sheet name="RICE HUSK" sheetId="19" state="hidden" r:id="rId11"/>
    <sheet name="RICE HUSK PELLET" sheetId="20" state="hidden" r:id="rId12"/>
    <sheet name="COAL" sheetId="21" state="hidden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9" l="1"/>
  <c r="I19" i="7" l="1"/>
  <c r="G11" i="5" l="1"/>
  <c r="G12" i="5"/>
  <c r="G9" i="5"/>
  <c r="A58" i="21"/>
  <c r="A58" i="20"/>
  <c r="A58" i="19"/>
  <c r="A58" i="18"/>
  <c r="A58" i="22"/>
  <c r="A66" i="23"/>
  <c r="A20" i="10"/>
  <c r="A88" i="9"/>
  <c r="A58" i="17"/>
  <c r="A39" i="7"/>
  <c r="A58" i="5"/>
  <c r="A18" i="3"/>
  <c r="G67" i="9"/>
  <c r="G68" i="9"/>
  <c r="G69" i="9"/>
  <c r="G70" i="9"/>
  <c r="G71" i="9"/>
  <c r="G72" i="9"/>
  <c r="G73" i="9"/>
  <c r="G74" i="9"/>
  <c r="G75" i="9"/>
  <c r="G76" i="9"/>
  <c r="G77" i="9"/>
  <c r="G78" i="9"/>
  <c r="G43" i="9"/>
  <c r="G45" i="9"/>
  <c r="G46" i="9"/>
  <c r="G47" i="9"/>
  <c r="G48" i="9"/>
  <c r="G49" i="9"/>
  <c r="G50" i="9"/>
  <c r="G51" i="9"/>
  <c r="G52" i="9"/>
  <c r="G53" i="9"/>
  <c r="G54" i="9"/>
  <c r="G55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66" i="9"/>
  <c r="J10" i="23"/>
  <c r="J11" i="23"/>
  <c r="J12" i="23"/>
  <c r="J13" i="23"/>
  <c r="J14" i="23"/>
  <c r="J15" i="23"/>
  <c r="J9" i="23"/>
  <c r="K23" i="23"/>
  <c r="K22" i="23"/>
  <c r="E8" i="23"/>
  <c r="F8" i="23"/>
  <c r="D8" i="23"/>
  <c r="F56" i="23"/>
  <c r="K37" i="23"/>
  <c r="K50" i="23" s="1"/>
  <c r="K64" i="23" s="1"/>
  <c r="K36" i="23"/>
  <c r="K49" i="23" s="1"/>
  <c r="K63" i="23" s="1"/>
  <c r="E29" i="23"/>
  <c r="E42" i="23" s="1"/>
  <c r="F29" i="23"/>
  <c r="F42" i="23" s="1"/>
  <c r="D29" i="23"/>
  <c r="D56" i="23" s="1"/>
  <c r="I62" i="23"/>
  <c r="H62" i="23"/>
  <c r="J61" i="23"/>
  <c r="J60" i="23"/>
  <c r="J59" i="23"/>
  <c r="J58" i="23"/>
  <c r="J57" i="23"/>
  <c r="I48" i="23"/>
  <c r="H48" i="23"/>
  <c r="J47" i="23"/>
  <c r="J46" i="23"/>
  <c r="J45" i="23"/>
  <c r="J44" i="23"/>
  <c r="J43" i="23"/>
  <c r="I35" i="23"/>
  <c r="H35" i="23"/>
  <c r="J34" i="23"/>
  <c r="J33" i="23"/>
  <c r="J32" i="23"/>
  <c r="J31" i="23"/>
  <c r="J30" i="23"/>
  <c r="I21" i="23"/>
  <c r="H21" i="23"/>
  <c r="G15" i="23"/>
  <c r="G14" i="23"/>
  <c r="G13" i="23"/>
  <c r="G12" i="23"/>
  <c r="G11" i="23"/>
  <c r="G10" i="23"/>
  <c r="G9" i="23"/>
  <c r="J21" i="23" l="1"/>
  <c r="J22" i="23" s="1"/>
  <c r="L23" i="23" s="1"/>
  <c r="E56" i="23"/>
  <c r="J35" i="23"/>
  <c r="J36" i="23" s="1"/>
  <c r="L37" i="23" s="1"/>
  <c r="D42" i="23"/>
  <c r="J48" i="23"/>
  <c r="J49" i="23" s="1"/>
  <c r="J62" i="23"/>
  <c r="J63" i="23" s="1"/>
  <c r="L64" i="23" s="1"/>
  <c r="I54" i="22" l="1"/>
  <c r="H54" i="22"/>
  <c r="J53" i="22"/>
  <c r="J52" i="22"/>
  <c r="J51" i="22"/>
  <c r="J50" i="22"/>
  <c r="J49" i="22"/>
  <c r="J54" i="22" s="1"/>
  <c r="J55" i="22" s="1"/>
  <c r="L56" i="22" s="1"/>
  <c r="I40" i="22"/>
  <c r="H40" i="22"/>
  <c r="J39" i="22"/>
  <c r="J38" i="22"/>
  <c r="J37" i="22"/>
  <c r="J36" i="22"/>
  <c r="J35" i="22"/>
  <c r="F34" i="22"/>
  <c r="K29" i="22"/>
  <c r="I27" i="22"/>
  <c r="H27" i="22"/>
  <c r="J26" i="22"/>
  <c r="J25" i="22"/>
  <c r="J24" i="22"/>
  <c r="J23" i="22"/>
  <c r="J22" i="22"/>
  <c r="J27" i="22" s="1"/>
  <c r="J28" i="22" s="1"/>
  <c r="L29" i="22" s="1"/>
  <c r="F21" i="22"/>
  <c r="E21" i="22"/>
  <c r="D21" i="22"/>
  <c r="K16" i="22"/>
  <c r="K42" i="22" s="1"/>
  <c r="K15" i="22"/>
  <c r="K28" i="22" s="1"/>
  <c r="I14" i="22"/>
  <c r="H14" i="22"/>
  <c r="J13" i="22"/>
  <c r="J12" i="22"/>
  <c r="J11" i="22"/>
  <c r="J10" i="22"/>
  <c r="J9" i="22"/>
  <c r="F8" i="22"/>
  <c r="F48" i="22" s="1"/>
  <c r="E8" i="22"/>
  <c r="E34" i="22" s="1"/>
  <c r="D8" i="22"/>
  <c r="D34" i="22" s="1"/>
  <c r="J9" i="10"/>
  <c r="K18" i="10"/>
  <c r="K17" i="10"/>
  <c r="K85" i="9"/>
  <c r="K59" i="9"/>
  <c r="K35" i="9"/>
  <c r="K23" i="9"/>
  <c r="K86" i="9" s="1"/>
  <c r="K2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42" i="9"/>
  <c r="G56" i="9"/>
  <c r="G57" i="9"/>
  <c r="J30" i="9"/>
  <c r="J31" i="9"/>
  <c r="J32" i="9"/>
  <c r="J33" i="9"/>
  <c r="J29" i="9"/>
  <c r="J10" i="9"/>
  <c r="J11" i="9"/>
  <c r="J12" i="9"/>
  <c r="J13" i="9"/>
  <c r="J14" i="9"/>
  <c r="J15" i="9"/>
  <c r="J16" i="9"/>
  <c r="J17" i="9"/>
  <c r="J18" i="9"/>
  <c r="J19" i="9"/>
  <c r="J20" i="9"/>
  <c r="J9" i="9"/>
  <c r="G10" i="9"/>
  <c r="G11" i="9"/>
  <c r="G12" i="9"/>
  <c r="G13" i="9"/>
  <c r="G14" i="9"/>
  <c r="G15" i="9"/>
  <c r="I54" i="21"/>
  <c r="H54" i="21"/>
  <c r="J53" i="21"/>
  <c r="J52" i="21"/>
  <c r="J51" i="21"/>
  <c r="J50" i="21"/>
  <c r="J49" i="21"/>
  <c r="I40" i="21"/>
  <c r="H40" i="21"/>
  <c r="J39" i="21"/>
  <c r="J38" i="21"/>
  <c r="J37" i="21"/>
  <c r="J36" i="21"/>
  <c r="J35" i="21"/>
  <c r="I27" i="21"/>
  <c r="H27" i="21"/>
  <c r="J26" i="21"/>
  <c r="J25" i="21"/>
  <c r="J24" i="21"/>
  <c r="J23" i="21"/>
  <c r="J22" i="21"/>
  <c r="F21" i="21"/>
  <c r="E21" i="21"/>
  <c r="D21" i="21"/>
  <c r="K16" i="21"/>
  <c r="K42" i="21" s="1"/>
  <c r="K15" i="21"/>
  <c r="K28" i="21" s="1"/>
  <c r="I14" i="21"/>
  <c r="H14" i="21"/>
  <c r="J13" i="21"/>
  <c r="J12" i="21"/>
  <c r="J11" i="21"/>
  <c r="J10" i="21"/>
  <c r="J9" i="21"/>
  <c r="F8" i="21"/>
  <c r="F48" i="21" s="1"/>
  <c r="E8" i="21"/>
  <c r="E34" i="21" s="1"/>
  <c r="D8" i="21"/>
  <c r="D34" i="21" s="1"/>
  <c r="I54" i="20"/>
  <c r="H54" i="20"/>
  <c r="J53" i="20"/>
  <c r="J52" i="20"/>
  <c r="J51" i="20"/>
  <c r="J50" i="20"/>
  <c r="J49" i="20"/>
  <c r="J54" i="20" s="1"/>
  <c r="J55" i="20" s="1"/>
  <c r="L56" i="20" s="1"/>
  <c r="E48" i="20"/>
  <c r="I40" i="20"/>
  <c r="H40" i="20"/>
  <c r="J39" i="20"/>
  <c r="J38" i="20"/>
  <c r="J37" i="20"/>
  <c r="J36" i="20"/>
  <c r="J35" i="20"/>
  <c r="F34" i="20"/>
  <c r="I27" i="20"/>
  <c r="H27" i="20"/>
  <c r="J26" i="20"/>
  <c r="J25" i="20"/>
  <c r="J24" i="20"/>
  <c r="J23" i="20"/>
  <c r="J22" i="20"/>
  <c r="J27" i="20" s="1"/>
  <c r="J28" i="20" s="1"/>
  <c r="L29" i="20" s="1"/>
  <c r="F21" i="20"/>
  <c r="E21" i="20"/>
  <c r="D21" i="20"/>
  <c r="K16" i="20"/>
  <c r="K42" i="20" s="1"/>
  <c r="K15" i="20"/>
  <c r="K28" i="20" s="1"/>
  <c r="I14" i="20"/>
  <c r="H14" i="20"/>
  <c r="J13" i="20"/>
  <c r="J12" i="20"/>
  <c r="J11" i="20"/>
  <c r="J10" i="20"/>
  <c r="J9" i="20"/>
  <c r="F8" i="20"/>
  <c r="F48" i="20" s="1"/>
  <c r="E8" i="20"/>
  <c r="E34" i="20" s="1"/>
  <c r="D8" i="20"/>
  <c r="D34" i="20" s="1"/>
  <c r="I54" i="19"/>
  <c r="H54" i="19"/>
  <c r="J53" i="19"/>
  <c r="J52" i="19"/>
  <c r="J51" i="19"/>
  <c r="J50" i="19"/>
  <c r="J49" i="19"/>
  <c r="J54" i="19" s="1"/>
  <c r="I40" i="19"/>
  <c r="H40" i="19"/>
  <c r="J39" i="19"/>
  <c r="J38" i="19"/>
  <c r="J37" i="19"/>
  <c r="J36" i="19"/>
  <c r="J35" i="19"/>
  <c r="F34" i="19"/>
  <c r="K29" i="19"/>
  <c r="I27" i="19"/>
  <c r="H27" i="19"/>
  <c r="J26" i="19"/>
  <c r="J25" i="19"/>
  <c r="J24" i="19"/>
  <c r="J23" i="19"/>
  <c r="J22" i="19"/>
  <c r="J27" i="19" s="1"/>
  <c r="F21" i="19"/>
  <c r="E21" i="19"/>
  <c r="D21" i="19"/>
  <c r="K16" i="19"/>
  <c r="K42" i="19" s="1"/>
  <c r="K15" i="19"/>
  <c r="K28" i="19" s="1"/>
  <c r="I14" i="19"/>
  <c r="H14" i="19"/>
  <c r="J13" i="19"/>
  <c r="J12" i="19"/>
  <c r="J11" i="19"/>
  <c r="J10" i="19"/>
  <c r="J9" i="19"/>
  <c r="F8" i="19"/>
  <c r="F48" i="19" s="1"/>
  <c r="E8" i="19"/>
  <c r="E34" i="19" s="1"/>
  <c r="D8" i="19"/>
  <c r="D34" i="19" s="1"/>
  <c r="I54" i="18"/>
  <c r="H54" i="18"/>
  <c r="J53" i="18"/>
  <c r="J52" i="18"/>
  <c r="J51" i="18"/>
  <c r="J50" i="18"/>
  <c r="J49" i="18"/>
  <c r="I40" i="18"/>
  <c r="H40" i="18"/>
  <c r="J39" i="18"/>
  <c r="J38" i="18"/>
  <c r="J40" i="18" s="1"/>
  <c r="J41" i="18" s="1"/>
  <c r="L42" i="18" s="1"/>
  <c r="J37" i="18"/>
  <c r="J36" i="18"/>
  <c r="J35" i="18"/>
  <c r="F34" i="18"/>
  <c r="I27" i="18"/>
  <c r="H27" i="18"/>
  <c r="J26" i="18"/>
  <c r="J25" i="18"/>
  <c r="J24" i="18"/>
  <c r="J23" i="18"/>
  <c r="J22" i="18"/>
  <c r="F21" i="18"/>
  <c r="E21" i="18"/>
  <c r="D21" i="18"/>
  <c r="K16" i="18"/>
  <c r="K42" i="18" s="1"/>
  <c r="K15" i="18"/>
  <c r="K28" i="18" s="1"/>
  <c r="I14" i="18"/>
  <c r="H14" i="18"/>
  <c r="J13" i="18"/>
  <c r="J12" i="18"/>
  <c r="J11" i="18"/>
  <c r="J10" i="18"/>
  <c r="J9" i="18"/>
  <c r="J14" i="18" s="1"/>
  <c r="J15" i="18" s="1"/>
  <c r="L16" i="18" s="1"/>
  <c r="F8" i="18"/>
  <c r="F48" i="18" s="1"/>
  <c r="E8" i="18"/>
  <c r="E34" i="18" s="1"/>
  <c r="D8" i="18"/>
  <c r="D34" i="18" s="1"/>
  <c r="I54" i="17"/>
  <c r="H54" i="17"/>
  <c r="J53" i="17"/>
  <c r="J52" i="17"/>
  <c r="J51" i="17"/>
  <c r="J50" i="17"/>
  <c r="J49" i="17"/>
  <c r="I40" i="17"/>
  <c r="H40" i="17"/>
  <c r="J39" i="17"/>
  <c r="J38" i="17"/>
  <c r="J37" i="17"/>
  <c r="J36" i="17"/>
  <c r="J35" i="17"/>
  <c r="I27" i="17"/>
  <c r="H27" i="17"/>
  <c r="J26" i="17"/>
  <c r="J25" i="17"/>
  <c r="J24" i="17"/>
  <c r="J23" i="17"/>
  <c r="J22" i="17"/>
  <c r="F21" i="17"/>
  <c r="E21" i="17"/>
  <c r="D21" i="17"/>
  <c r="K16" i="17"/>
  <c r="K42" i="17" s="1"/>
  <c r="K15" i="17"/>
  <c r="K28" i="17" s="1"/>
  <c r="I14" i="17"/>
  <c r="H14" i="17"/>
  <c r="J13" i="17"/>
  <c r="J12" i="17"/>
  <c r="J11" i="17"/>
  <c r="J10" i="17"/>
  <c r="J9" i="17"/>
  <c r="F8" i="17"/>
  <c r="F48" i="17" s="1"/>
  <c r="E8" i="17"/>
  <c r="E34" i="17" s="1"/>
  <c r="D8" i="17"/>
  <c r="D48" i="17" s="1"/>
  <c r="J28" i="7"/>
  <c r="J29" i="7"/>
  <c r="J30" i="7"/>
  <c r="J31" i="7"/>
  <c r="J32" i="7"/>
  <c r="J33" i="7"/>
  <c r="J34" i="7"/>
  <c r="J27" i="7"/>
  <c r="E26" i="7"/>
  <c r="F26" i="7"/>
  <c r="D26" i="7"/>
  <c r="J10" i="7"/>
  <c r="J11" i="7"/>
  <c r="J12" i="7"/>
  <c r="J13" i="7"/>
  <c r="J9" i="7"/>
  <c r="F8" i="7"/>
  <c r="E8" i="7"/>
  <c r="D8" i="7"/>
  <c r="G10" i="7"/>
  <c r="G11" i="7"/>
  <c r="G12" i="7"/>
  <c r="G13" i="7"/>
  <c r="K21" i="7"/>
  <c r="K37" i="7" s="1"/>
  <c r="K20" i="7"/>
  <c r="K36" i="7" s="1"/>
  <c r="J50" i="5"/>
  <c r="J51" i="5"/>
  <c r="J52" i="5"/>
  <c r="J53" i="5"/>
  <c r="J49" i="5"/>
  <c r="J36" i="5"/>
  <c r="J37" i="5"/>
  <c r="J38" i="5"/>
  <c r="J39" i="5"/>
  <c r="J35" i="5"/>
  <c r="J23" i="5"/>
  <c r="J24" i="5"/>
  <c r="J25" i="5"/>
  <c r="J26" i="5"/>
  <c r="J22" i="5"/>
  <c r="J10" i="5"/>
  <c r="J11" i="5"/>
  <c r="J12" i="5"/>
  <c r="J13" i="5"/>
  <c r="J9" i="5"/>
  <c r="E21" i="5"/>
  <c r="F21" i="5"/>
  <c r="D21" i="5"/>
  <c r="K16" i="5"/>
  <c r="K15" i="5"/>
  <c r="F8" i="5"/>
  <c r="F34" i="5" s="1"/>
  <c r="E8" i="5"/>
  <c r="E48" i="5" s="1"/>
  <c r="D8" i="5"/>
  <c r="D34" i="5" s="1"/>
  <c r="K16" i="3"/>
  <c r="K15" i="3"/>
  <c r="E8" i="3"/>
  <c r="F8" i="3"/>
  <c r="D8" i="3"/>
  <c r="J79" i="1"/>
  <c r="J80" i="1"/>
  <c r="J81" i="1"/>
  <c r="J82" i="1"/>
  <c r="J83" i="1"/>
  <c r="J84" i="1"/>
  <c r="J85" i="1"/>
  <c r="J86" i="1"/>
  <c r="J87" i="1"/>
  <c r="J78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56" i="1"/>
  <c r="J20" i="1"/>
  <c r="J21" i="1"/>
  <c r="J22" i="1"/>
  <c r="J23" i="1"/>
  <c r="J24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3" i="1"/>
  <c r="G34" i="1"/>
  <c r="G35" i="1"/>
  <c r="G36" i="1"/>
  <c r="G37" i="1"/>
  <c r="G38" i="1"/>
  <c r="G39" i="1"/>
  <c r="G40" i="1"/>
  <c r="G41" i="1"/>
  <c r="G42" i="1"/>
  <c r="K50" i="1"/>
  <c r="K49" i="1"/>
  <c r="E32" i="1"/>
  <c r="F32" i="1"/>
  <c r="D32" i="1"/>
  <c r="G10" i="1"/>
  <c r="G11" i="1"/>
  <c r="G12" i="1"/>
  <c r="G13" i="1"/>
  <c r="G14" i="1"/>
  <c r="G15" i="1"/>
  <c r="G16" i="1"/>
  <c r="G17" i="1"/>
  <c r="G18" i="1"/>
  <c r="G19" i="1"/>
  <c r="J28" i="19" l="1"/>
  <c r="L29" i="19" s="1"/>
  <c r="K36" i="9"/>
  <c r="K29" i="18"/>
  <c r="J14" i="21"/>
  <c r="J15" i="21" s="1"/>
  <c r="L16" i="21" s="1"/>
  <c r="J40" i="21"/>
  <c r="J41" i="21" s="1"/>
  <c r="L42" i="21" s="1"/>
  <c r="J55" i="19"/>
  <c r="L56" i="19" s="1"/>
  <c r="J27" i="18"/>
  <c r="J28" i="18" s="1"/>
  <c r="L29" i="18" s="1"/>
  <c r="J54" i="18"/>
  <c r="J55" i="18" s="1"/>
  <c r="L56" i="18" s="1"/>
  <c r="J40" i="20"/>
  <c r="J41" i="20" s="1"/>
  <c r="L42" i="20" s="1"/>
  <c r="K60" i="9"/>
  <c r="K29" i="17"/>
  <c r="J14" i="20"/>
  <c r="J15" i="20" s="1"/>
  <c r="L16" i="20" s="1"/>
  <c r="J14" i="22"/>
  <c r="J15" i="22" s="1"/>
  <c r="L16" i="22" s="1"/>
  <c r="J40" i="22"/>
  <c r="J41" i="22" s="1"/>
  <c r="L42" i="22" s="1"/>
  <c r="F34" i="17"/>
  <c r="J14" i="19"/>
  <c r="J15" i="19" s="1"/>
  <c r="L16" i="19" s="1"/>
  <c r="J40" i="19"/>
  <c r="J41" i="19" s="1"/>
  <c r="L42" i="19" s="1"/>
  <c r="K29" i="21"/>
  <c r="K29" i="20"/>
  <c r="J27" i="21"/>
  <c r="J28" i="21" s="1"/>
  <c r="L29" i="21" s="1"/>
  <c r="F34" i="21"/>
  <c r="J54" i="21"/>
  <c r="J55" i="21" s="1"/>
  <c r="L56" i="21" s="1"/>
  <c r="J14" i="17"/>
  <c r="J15" i="17" s="1"/>
  <c r="L16" i="17" s="1"/>
  <c r="J40" i="17"/>
  <c r="J41" i="17" s="1"/>
  <c r="L42" i="17" s="1"/>
  <c r="J54" i="17"/>
  <c r="J55" i="17" s="1"/>
  <c r="L56" i="17" s="1"/>
  <c r="J27" i="17"/>
  <c r="J28" i="17" s="1"/>
  <c r="L29" i="17" s="1"/>
  <c r="D48" i="22"/>
  <c r="K55" i="22"/>
  <c r="K41" i="22"/>
  <c r="E48" i="22"/>
  <c r="K56" i="22"/>
  <c r="D48" i="21"/>
  <c r="K55" i="21"/>
  <c r="K41" i="21"/>
  <c r="E48" i="21"/>
  <c r="K56" i="21"/>
  <c r="D48" i="20"/>
  <c r="K55" i="20"/>
  <c r="K41" i="20"/>
  <c r="K56" i="20"/>
  <c r="D48" i="19"/>
  <c r="K55" i="19"/>
  <c r="K41" i="19"/>
  <c r="E48" i="19"/>
  <c r="K56" i="19"/>
  <c r="D48" i="18"/>
  <c r="K55" i="18"/>
  <c r="K41" i="18"/>
  <c r="E48" i="18"/>
  <c r="K56" i="18"/>
  <c r="K55" i="17"/>
  <c r="D34" i="17"/>
  <c r="K41" i="17"/>
  <c r="E48" i="17"/>
  <c r="K56" i="17"/>
  <c r="E34" i="5"/>
  <c r="D48" i="5"/>
  <c r="F48" i="5"/>
  <c r="G10" i="10" l="1"/>
  <c r="I84" i="9"/>
  <c r="J84" i="9"/>
  <c r="H84" i="9"/>
  <c r="G9" i="9"/>
  <c r="G30" i="7"/>
  <c r="G31" i="7"/>
  <c r="G32" i="7"/>
  <c r="G33" i="7"/>
  <c r="G34" i="7"/>
  <c r="G28" i="7"/>
  <c r="G29" i="7"/>
  <c r="G27" i="7"/>
  <c r="G79" i="1"/>
  <c r="G80" i="1"/>
  <c r="G81" i="1"/>
  <c r="G84" i="1"/>
  <c r="G85" i="1"/>
  <c r="G86" i="1"/>
  <c r="G87" i="1"/>
  <c r="G78" i="1"/>
  <c r="G65" i="1"/>
  <c r="G66" i="1"/>
  <c r="G67" i="1"/>
  <c r="G68" i="1"/>
  <c r="G69" i="1"/>
  <c r="G57" i="1"/>
  <c r="G58" i="1"/>
  <c r="G59" i="1"/>
  <c r="G60" i="1"/>
  <c r="G62" i="1"/>
  <c r="G63" i="1"/>
  <c r="G64" i="1"/>
  <c r="G56" i="1"/>
  <c r="G43" i="1"/>
  <c r="G44" i="1"/>
  <c r="G45" i="1"/>
  <c r="G46" i="1"/>
  <c r="G47" i="1"/>
  <c r="J85" i="9" l="1"/>
  <c r="H25" i="1"/>
  <c r="J16" i="10" l="1"/>
  <c r="G9" i="10"/>
  <c r="I16" i="10"/>
  <c r="H16" i="10"/>
  <c r="G66" i="9"/>
  <c r="I58" i="9"/>
  <c r="H58" i="9"/>
  <c r="I34" i="9"/>
  <c r="H34" i="9"/>
  <c r="J34" i="9"/>
  <c r="I21" i="9"/>
  <c r="H21" i="9"/>
  <c r="G9" i="7"/>
  <c r="I35" i="7"/>
  <c r="H35" i="7"/>
  <c r="H19" i="7"/>
  <c r="J17" i="10" l="1"/>
  <c r="L18" i="10"/>
  <c r="J58" i="9"/>
  <c r="J59" i="9" s="1"/>
  <c r="L60" i="9" s="1"/>
  <c r="J35" i="7"/>
  <c r="J36" i="7" s="1"/>
  <c r="L37" i="7" s="1"/>
  <c r="J21" i="9"/>
  <c r="J22" i="9" s="1"/>
  <c r="L23" i="9" s="1"/>
  <c r="J19" i="7"/>
  <c r="J20" i="7" s="1"/>
  <c r="L21" i="7" s="1"/>
  <c r="L86" i="9"/>
  <c r="J35" i="9"/>
  <c r="L36" i="9" s="1"/>
  <c r="I14" i="5"/>
  <c r="H14" i="5"/>
  <c r="K56" i="5"/>
  <c r="K55" i="5"/>
  <c r="J54" i="5"/>
  <c r="I54" i="5"/>
  <c r="H54" i="5"/>
  <c r="K42" i="5"/>
  <c r="K41" i="5"/>
  <c r="I40" i="5"/>
  <c r="H40" i="5"/>
  <c r="J40" i="5"/>
  <c r="K29" i="5"/>
  <c r="K28" i="5"/>
  <c r="J27" i="5"/>
  <c r="I27" i="5"/>
  <c r="H27" i="5"/>
  <c r="J28" i="5" l="1"/>
  <c r="L29" i="5" s="1"/>
  <c r="J41" i="5"/>
  <c r="L42" i="5" s="1"/>
  <c r="J14" i="5"/>
  <c r="J15" i="5" s="1"/>
  <c r="L16" i="5" s="1"/>
  <c r="J55" i="5"/>
  <c r="L56" i="5" s="1"/>
  <c r="J14" i="3" l="1"/>
  <c r="I14" i="3"/>
  <c r="H14" i="3"/>
  <c r="K90" i="1"/>
  <c r="K89" i="1"/>
  <c r="I88" i="1"/>
  <c r="H88" i="1"/>
  <c r="F77" i="1"/>
  <c r="E77" i="1"/>
  <c r="D77" i="1"/>
  <c r="K72" i="1"/>
  <c r="K71" i="1"/>
  <c r="I70" i="1"/>
  <c r="H70" i="1"/>
  <c r="F55" i="1"/>
  <c r="E55" i="1"/>
  <c r="D55" i="1"/>
  <c r="I48" i="1"/>
  <c r="H48" i="1"/>
  <c r="G33" i="1"/>
  <c r="I25" i="1"/>
  <c r="J19" i="1"/>
  <c r="J18" i="1"/>
  <c r="J17" i="1"/>
  <c r="J16" i="1"/>
  <c r="J15" i="1"/>
  <c r="J14" i="1"/>
  <c r="J13" i="1"/>
  <c r="J12" i="1"/>
  <c r="J11" i="1"/>
  <c r="J10" i="1"/>
  <c r="J9" i="1"/>
  <c r="G9" i="1"/>
  <c r="J15" i="3" l="1"/>
  <c r="L16" i="3" s="1"/>
  <c r="J70" i="1"/>
  <c r="J71" i="1" s="1"/>
  <c r="L72" i="1" s="1"/>
  <c r="J25" i="1"/>
  <c r="J26" i="1" s="1"/>
  <c r="L27" i="1" s="1"/>
  <c r="J48" i="1"/>
  <c r="J49" i="1" s="1"/>
  <c r="L50" i="1" s="1"/>
  <c r="J88" i="1"/>
  <c r="J89" i="1" s="1"/>
  <c r="L90" i="1" s="1"/>
</calcChain>
</file>

<file path=xl/sharedStrings.xml><?xml version="1.0" encoding="utf-8"?>
<sst xmlns="http://schemas.openxmlformats.org/spreadsheetml/2006/main" count="1239" uniqueCount="161">
  <si>
    <t>TOP GLOVE SDN. BHD</t>
  </si>
  <si>
    <t>WOOD CHIP ALLOCATION</t>
  </si>
  <si>
    <t>FACTORY 5/23</t>
  </si>
  <si>
    <t>REQUIREMENT:</t>
  </si>
  <si>
    <t>MT (30 usage days + 3 days stock)</t>
  </si>
  <si>
    <t>No</t>
  </si>
  <si>
    <t>Company Name</t>
  </si>
  <si>
    <t>Type of Suppliers</t>
  </si>
  <si>
    <t>Price / MT (RM)</t>
  </si>
  <si>
    <t xml:space="preserve">Variance </t>
  </si>
  <si>
    <t xml:space="preserve">Initial Supply Capacity </t>
  </si>
  <si>
    <t xml:space="preserve">Allocation </t>
  </si>
  <si>
    <t xml:space="preserve">Total Cost </t>
  </si>
  <si>
    <t xml:space="preserve">Payment </t>
  </si>
  <si>
    <t>RM / MT</t>
  </si>
  <si>
    <t>per month (MT)</t>
  </si>
  <si>
    <t xml:space="preserve">RM </t>
  </si>
  <si>
    <t>Term</t>
  </si>
  <si>
    <t>Lian Shun</t>
  </si>
  <si>
    <t>Manufacturer</t>
  </si>
  <si>
    <t>30 days</t>
  </si>
  <si>
    <t>WMIX</t>
  </si>
  <si>
    <t>45 days</t>
  </si>
  <si>
    <t>Kilang Papan</t>
  </si>
  <si>
    <t>TME Bioresources</t>
  </si>
  <si>
    <t>PDTC</t>
  </si>
  <si>
    <t>PKL Wood Fuel</t>
  </si>
  <si>
    <t>KC Durai</t>
  </si>
  <si>
    <t>60 days</t>
  </si>
  <si>
    <t>YMY Global Trading</t>
  </si>
  <si>
    <t>Trading</t>
  </si>
  <si>
    <t xml:space="preserve">Hulk Woods </t>
  </si>
  <si>
    <t>Mega Wijaya</t>
  </si>
  <si>
    <t xml:space="preserve">Average cost per mt </t>
  </si>
  <si>
    <t>Variance</t>
  </si>
  <si>
    <t>FACTORY 36</t>
  </si>
  <si>
    <t>MT</t>
  </si>
  <si>
    <t>30days</t>
  </si>
  <si>
    <t>Leaf Asset</t>
  </si>
  <si>
    <t>Yong Tat Timber &amp; Trading</t>
  </si>
  <si>
    <t>Redland Wood Industries Sdn Bhd</t>
  </si>
  <si>
    <t>Qualiyt not consistent</t>
  </si>
  <si>
    <t>ZG Timber</t>
  </si>
  <si>
    <t>Translink</t>
  </si>
  <si>
    <t>Hian Yoon</t>
  </si>
  <si>
    <t>Top Biomass</t>
  </si>
  <si>
    <t>KS Jaya Timber</t>
  </si>
  <si>
    <t>Multi Bio Resources</t>
  </si>
  <si>
    <t>Estimated average woodchip price for F36 in Sept'21 is remained.</t>
  </si>
  <si>
    <t>RM 0</t>
  </si>
  <si>
    <t>FACTORY 27</t>
  </si>
  <si>
    <t xml:space="preserve">MT </t>
  </si>
  <si>
    <t>Win M</t>
  </si>
  <si>
    <t>Trading &amp; partnership for transportation</t>
  </si>
  <si>
    <t>Tien Chung</t>
  </si>
  <si>
    <t>45days</t>
  </si>
  <si>
    <t>*SIGNED CONTRACT</t>
  </si>
  <si>
    <t>Venus Resources</t>
  </si>
  <si>
    <t>Leong Huat Brick Works Sdn Bhd</t>
  </si>
  <si>
    <t>BP Realty &amp; Plantation Sdn Bhd</t>
  </si>
  <si>
    <t>S&amp;S Bioenergy Enterprise</t>
  </si>
  <si>
    <t>Mawar Saksama</t>
  </si>
  <si>
    <t>FACTORY 33</t>
  </si>
  <si>
    <t>Verified by : Ms.Michelle Ang</t>
  </si>
  <si>
    <t xml:space="preserve">Approved by : Tan Sri Lim Wee Chai </t>
  </si>
  <si>
    <t>Checked : Ms. Adeline</t>
  </si>
  <si>
    <t>General Manager, Procurement</t>
  </si>
  <si>
    <t>WOOD PELLET ALLOCATION</t>
  </si>
  <si>
    <t>TOTAL</t>
  </si>
  <si>
    <t>SHREDDED EFB ALLOCATION</t>
  </si>
  <si>
    <t>Vila Sutera Sdn Bhd</t>
  </si>
  <si>
    <t>HK Gua Musang Sdn Bhd</t>
  </si>
  <si>
    <t>YMY GLOBAL TRADING</t>
  </si>
  <si>
    <t>Tan Kok Tong</t>
  </si>
  <si>
    <t>Quality not consistent</t>
  </si>
  <si>
    <t>RM48 is for press EFB. RM65 is for shredded long fiber.</t>
  </si>
  <si>
    <t>Quality not consistent. 
Source: Kilang Sawit Sri Senggora</t>
  </si>
  <si>
    <t>CLASSIC PALM OIL MILL SDN BHD</t>
  </si>
  <si>
    <t>MULTI BIO RESOURCES &amp; SUPPLIES</t>
  </si>
  <si>
    <t>MEGA SENSASI JAYA</t>
  </si>
  <si>
    <t>Spynie Maju</t>
  </si>
  <si>
    <t>PIMPINAN MEGAMAS</t>
  </si>
  <si>
    <t>Trading + Own Transport</t>
  </si>
  <si>
    <t>MUAZIQ ENGINEERING</t>
  </si>
  <si>
    <t>SPYNIE MAJU</t>
  </si>
  <si>
    <t>GREAT ORGANIC SDN BHD</t>
  </si>
  <si>
    <t>TME BIORESOURCES</t>
  </si>
  <si>
    <t>SOON TEIK ENTERPRISE</t>
  </si>
  <si>
    <t>LUI SAWIT ENTERPRISE</t>
  </si>
  <si>
    <t>SIMPANGAN KURNIA SDN BHD</t>
  </si>
  <si>
    <t>MIN ONN LORRY</t>
  </si>
  <si>
    <t>WIN M TRADING</t>
  </si>
  <si>
    <t>JADDA MUNI ENTERPRISE</t>
  </si>
  <si>
    <t>MILER FIBRE ENTERPRISE</t>
  </si>
  <si>
    <t>BP REALTY &amp; PLANTATION SDN BHD</t>
  </si>
  <si>
    <t>SPYNIE MAJU JAYA</t>
  </si>
  <si>
    <t>KSW PALM GREEN SDN BHD</t>
  </si>
  <si>
    <t>TLC HAULAGE</t>
  </si>
  <si>
    <t>DSJ GLOBAL BIOMASS RESOURCES</t>
  </si>
  <si>
    <t>PKS GRANULE ALLOCATION</t>
  </si>
  <si>
    <t>PKS ALLOCATION</t>
  </si>
  <si>
    <t>MESOCARP ALLOCATION</t>
  </si>
  <si>
    <t>SHORT EFB ALLOCATION</t>
  </si>
  <si>
    <t>HK Kitaran</t>
  </si>
  <si>
    <t>Kayutah</t>
  </si>
  <si>
    <t xml:space="preserve">Multi Bio Resources </t>
  </si>
  <si>
    <t>Muaziq Engineering</t>
  </si>
  <si>
    <t>Ipoh plant feedback that the HK Kitaran short EFB shredded sizes were the most suitable to be used in Boiler operation.</t>
  </si>
  <si>
    <t>EFB PELLET ALLOCATION</t>
  </si>
  <si>
    <t>RICE HUSK ALLOCATION</t>
  </si>
  <si>
    <t>COAL ALLOCATION</t>
  </si>
  <si>
    <t>BVI Enterprise</t>
  </si>
  <si>
    <t>Oct'21</t>
  </si>
  <si>
    <t>Nov'21</t>
  </si>
  <si>
    <t>Initial quote was RM 140/MT</t>
  </si>
  <si>
    <t>RM 7,995</t>
  </si>
  <si>
    <t>(Nov'21)</t>
  </si>
  <si>
    <t>Dec'21</t>
  </si>
  <si>
    <t>: Dec 2021</t>
  </si>
  <si>
    <t>MT (31 usage days + 3 days stock)</t>
  </si>
  <si>
    <t>Payment 
Term</t>
  </si>
  <si>
    <t>(Dec'21)</t>
  </si>
  <si>
    <t>Near Pahang, shortage of raw materials during raining season</t>
  </si>
  <si>
    <t>HIGH CV WOOD CHIP ALLOCATION</t>
  </si>
  <si>
    <t>Able to commit delivery</t>
  </si>
  <si>
    <t>RICE HUSK PELLET ALLOCATION</t>
  </si>
  <si>
    <t>PKS granule average purchase price for F27 is remain.</t>
  </si>
  <si>
    <t>Estimated average EFB fiber price for F27 is remain.</t>
  </si>
  <si>
    <t>OPT FIBER ALLOCATION</t>
  </si>
  <si>
    <t>Mega Wijaya Enterprise</t>
  </si>
  <si>
    <t>Bioinno Green</t>
  </si>
  <si>
    <t>Poor Quality</t>
  </si>
  <si>
    <t>Estimated average woodchip price for F27 is decreased by RM 2,975.</t>
  </si>
  <si>
    <t>Estimated average woodchip price for F33  is decreased by RM 351.</t>
  </si>
  <si>
    <t>Estimated average short EFB price for F5/23 is decreased by RM 1,740.</t>
  </si>
  <si>
    <t>Initial quote was RM 260/MT</t>
  </si>
  <si>
    <t>Initial quote was RM 59/MT</t>
  </si>
  <si>
    <t>Initial quote was RM 263/MT</t>
  </si>
  <si>
    <t>Estimated average short EFB price for F27 is RM 58.</t>
  </si>
  <si>
    <t>RM 2,628</t>
  </si>
  <si>
    <t>Estimated average woodchip price for F36 is decreased by RM 2,628.</t>
  </si>
  <si>
    <t>New Woodchip Existing Supplier</t>
  </si>
  <si>
    <t>RM 84</t>
  </si>
  <si>
    <t>Estimated average shredded EFB price for F36 is decreased by RM 84.</t>
  </si>
  <si>
    <t>Initial quote was RM 135/MT</t>
  </si>
  <si>
    <t>Initial quote was RM 35/MT</t>
  </si>
  <si>
    <t>Good quality; 
Initial quote was RM 142/MT</t>
  </si>
  <si>
    <t>RM 6,640</t>
  </si>
  <si>
    <t>Estimated average woodchip price for F5/23 is decreased by RM 6,640.</t>
  </si>
  <si>
    <t>Initial quote was RM 270/MT</t>
  </si>
  <si>
    <t>RM 2,975</t>
  </si>
  <si>
    <t>RM 351</t>
  </si>
  <si>
    <t>RM 1,740</t>
  </si>
  <si>
    <t>RM 11,000</t>
  </si>
  <si>
    <t>PKS average purchase price for F5/F23 is increased by RM 11,000.</t>
  </si>
  <si>
    <t>Good quality; 
Initial quote was RM 263/MT</t>
  </si>
  <si>
    <t>RM 1,738</t>
  </si>
  <si>
    <t>PKS average purchase price for F27 is increased by RM 1,738.</t>
  </si>
  <si>
    <t>RM 3,800</t>
  </si>
  <si>
    <t>PKS average purchase price for F33 is increased by RM 3,800.</t>
  </si>
  <si>
    <t>Prepared by: Yi Hong (23/11/2021)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</si>
</sst>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M&quot;* #,##0.00_-;\-&quot;RM&quot;* #,##0.00_-;_-&quot;RM&quot;* &quot;-&quot;??_-;_-@_-"/>
    <numFmt numFmtId="43" formatCode="_-* #,##0.00_-;\-* #,##0.00_-;_-* &quot;-&quot;??_-;_-@_-"/>
    <numFmt numFmtId="164" formatCode="_-* #,##0.00_-;\-* #,##0.00_-;_-* \-??_-;_-@_-"/>
    <numFmt numFmtId="165" formatCode="_-* #,##0_-;\-* #,##0_-;_-* \-??_-;_-@_-"/>
    <numFmt numFmtId="166" formatCode="0_);\(0\)"/>
    <numFmt numFmtId="167" formatCode="&quot;RM&quot;#,##0.00"/>
    <numFmt numFmtId="168" formatCode="_(* #,##0.00_);_(* \(#,##0.00\);_(* \-??_);_(@_)"/>
    <numFmt numFmtId="169" formatCode="_(&quot;$&quot;* #,##0.00_);_(&quot;$&quot;* \(#,##0.00\);_(&quot;$&quot;* &quot;-&quot;??_);_(@_)"/>
    <numFmt numFmtId="170" formatCode="&quot;RM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i/>
      <sz val="16"/>
      <color rgb="FFFF0000"/>
      <name val="Arial"/>
      <family val="2"/>
    </font>
    <font>
      <b/>
      <u/>
      <sz val="16"/>
      <name val="Arial"/>
      <family val="2"/>
    </font>
    <font>
      <sz val="10"/>
      <name val="Mangal"/>
      <family val="2"/>
    </font>
    <font>
      <b/>
      <sz val="16"/>
      <name val="Mangal"/>
      <family val="1"/>
    </font>
    <font>
      <b/>
      <sz val="16"/>
      <color rgb="FFFF0000"/>
      <name val="Arial"/>
      <family val="2"/>
    </font>
    <font>
      <sz val="14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rgb="FF000099"/>
      <name val="Arial"/>
      <family val="2"/>
    </font>
    <font>
      <b/>
      <sz val="13"/>
      <color rgb="FFFF000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4"/>
      <color rgb="FF003399"/>
      <name val="Arial"/>
      <family val="2"/>
    </font>
    <font>
      <b/>
      <sz val="12"/>
      <color rgb="FF0070C0"/>
      <name val="Arial"/>
      <family val="2"/>
    </font>
    <font>
      <sz val="18"/>
      <name val="Arial"/>
      <family val="2"/>
    </font>
    <font>
      <b/>
      <sz val="12"/>
      <color indexed="10"/>
      <name val="Arial"/>
      <family val="2"/>
    </font>
    <font>
      <sz val="20"/>
      <name val="Tahomna"/>
    </font>
    <font>
      <sz val="14"/>
      <name val="Tahomna"/>
    </font>
    <font>
      <b/>
      <sz val="14"/>
      <color indexed="8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6"/>
      <color rgb="FF000099"/>
      <name val="Arial"/>
      <family val="2"/>
    </font>
    <font>
      <b/>
      <sz val="16"/>
      <color rgb="FFFF0000"/>
      <name val="Mangal"/>
      <family val="1"/>
    </font>
    <font>
      <b/>
      <sz val="16"/>
      <color rgb="FF003399"/>
      <name val="Arial"/>
      <family val="2"/>
    </font>
    <font>
      <b/>
      <sz val="16"/>
      <color rgb="FF000099"/>
      <name val="Mangal"/>
      <family val="1"/>
    </font>
    <font>
      <b/>
      <sz val="16"/>
      <color theme="1"/>
      <name val="Arial"/>
      <family val="2"/>
    </font>
    <font>
      <b/>
      <sz val="12"/>
      <color rgb="FF000099"/>
      <name val="Arial"/>
      <family val="2"/>
    </font>
    <font>
      <b/>
      <sz val="15"/>
      <color rgb="FFFF0000"/>
      <name val="Arial"/>
      <family val="2"/>
    </font>
    <font>
      <b/>
      <sz val="15"/>
      <color rgb="FF000099"/>
      <name val="Arial"/>
      <family val="2"/>
    </font>
    <font>
      <b/>
      <sz val="1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8" fillId="0" borderId="0" applyFill="0" applyBorder="0" applyAlignment="0" applyProtection="0"/>
    <xf numFmtId="9" fontId="8" fillId="0" borderId="0" applyFill="0" applyBorder="0" applyAlignment="0" applyProtection="0"/>
    <xf numFmtId="168" fontId="8" fillId="0" borderId="0" applyFill="0" applyBorder="0" applyAlignment="0" applyProtection="0"/>
    <xf numFmtId="0" fontId="2" fillId="0" borderId="0"/>
    <xf numFmtId="169" fontId="2" fillId="0" borderId="0" applyFill="0" applyBorder="0" applyAlignment="0" applyProtection="0"/>
    <xf numFmtId="43" fontId="2" fillId="0" borderId="0" applyFill="0" applyBorder="0" applyAlignment="0" applyProtection="0"/>
    <xf numFmtId="169" fontId="32" fillId="0" borderId="0" applyFill="0" applyBorder="0" applyAlignment="0" applyProtection="0"/>
  </cellStyleXfs>
  <cellXfs count="443">
    <xf numFmtId="0" fontId="0" fillId="0" borderId="0" xfId="0"/>
    <xf numFmtId="0" fontId="3" fillId="0" borderId="0" xfId="2" applyFont="1"/>
    <xf numFmtId="0" fontId="4" fillId="0" borderId="0" xfId="2" applyFont="1"/>
    <xf numFmtId="0" fontId="2" fillId="0" borderId="0" xfId="2"/>
    <xf numFmtId="0" fontId="5" fillId="0" borderId="0" xfId="2" applyFont="1" applyAlignment="1">
      <alignment horizontal="left"/>
    </xf>
    <xf numFmtId="0" fontId="5" fillId="0" borderId="0" xfId="2" applyFont="1"/>
    <xf numFmtId="0" fontId="6" fillId="0" borderId="0" xfId="2" applyFont="1" applyAlignment="1">
      <alignment horizontal="center"/>
    </xf>
    <xf numFmtId="0" fontId="7" fillId="0" borderId="0" xfId="2" applyFont="1"/>
    <xf numFmtId="0" fontId="4" fillId="0" borderId="0" xfId="2" applyFont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4" fillId="0" borderId="0" xfId="1" applyNumberFormat="1" applyFont="1" applyFill="1" applyBorder="1" applyAlignment="1">
      <alignment horizontal="left"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10" fillId="0" borderId="0" xfId="2" applyFont="1"/>
    <xf numFmtId="0" fontId="11" fillId="0" borderId="0" xfId="2" applyFont="1"/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2" fillId="0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11" fillId="0" borderId="0" xfId="2" applyFont="1" applyFill="1" applyAlignment="1">
      <alignment vertical="center"/>
    </xf>
    <xf numFmtId="0" fontId="5" fillId="0" borderId="0" xfId="2" applyFont="1" applyFill="1" applyAlignment="1">
      <alignment horizontal="left" vertical="center"/>
    </xf>
    <xf numFmtId="0" fontId="13" fillId="0" borderId="3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/>
    </xf>
    <xf numFmtId="17" fontId="13" fillId="0" borderId="3" xfId="2" applyNumberFormat="1" applyFont="1" applyFill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166" fontId="14" fillId="0" borderId="3" xfId="2" quotePrefix="1" applyNumberFormat="1" applyFont="1" applyFill="1" applyBorder="1" applyAlignment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0" fontId="14" fillId="0" borderId="9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2" xfId="2" applyFont="1" applyFill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2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/>
    </xf>
    <xf numFmtId="0" fontId="14" fillId="0" borderId="13" xfId="2" applyFont="1" applyFill="1" applyBorder="1" applyAlignment="1">
      <alignment horizontal="center" vertical="center"/>
    </xf>
    <xf numFmtId="0" fontId="14" fillId="0" borderId="14" xfId="2" applyFont="1" applyFill="1" applyBorder="1" applyAlignment="1">
      <alignment horizontal="center" vertical="center"/>
    </xf>
    <xf numFmtId="1" fontId="11" fillId="0" borderId="3" xfId="4" applyNumberFormat="1" applyFont="1" applyFill="1" applyBorder="1" applyAlignment="1" applyProtection="1">
      <alignment horizontal="center" vertical="center"/>
    </xf>
    <xf numFmtId="0" fontId="14" fillId="0" borderId="13" xfId="2" applyFont="1" applyBorder="1" applyAlignment="1">
      <alignment horizontal="center" vertical="center"/>
    </xf>
    <xf numFmtId="165" fontId="9" fillId="3" borderId="0" xfId="3" applyNumberFormat="1" applyFont="1" applyFill="1" applyAlignment="1">
      <alignment horizontal="center" vertical="center"/>
    </xf>
    <xf numFmtId="0" fontId="7" fillId="0" borderId="0" xfId="2" applyFont="1" applyFill="1" applyAlignment="1"/>
    <xf numFmtId="0" fontId="16" fillId="0" borderId="0" xfId="2" applyFont="1"/>
    <xf numFmtId="0" fontId="17" fillId="0" borderId="0" xfId="2" applyFont="1" applyAlignment="1">
      <alignment horizontal="left" vertical="center"/>
    </xf>
    <xf numFmtId="0" fontId="18" fillId="0" borderId="0" xfId="2" applyFont="1"/>
    <xf numFmtId="0" fontId="19" fillId="0" borderId="0" xfId="2" applyFont="1" applyAlignment="1">
      <alignment vertical="center"/>
    </xf>
    <xf numFmtId="0" fontId="19" fillId="0" borderId="0" xfId="2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20" fillId="0" borderId="0" xfId="2" applyFont="1" applyBorder="1" applyAlignment="1">
      <alignment vertical="center"/>
    </xf>
    <xf numFmtId="0" fontId="13" fillId="0" borderId="14" xfId="2" applyFont="1" applyBorder="1" applyAlignment="1">
      <alignment horizontal="center" vertical="center"/>
    </xf>
    <xf numFmtId="0" fontId="13" fillId="0" borderId="18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13" fillId="0" borderId="12" xfId="2" applyFont="1" applyBorder="1" applyAlignment="1">
      <alignment horizontal="center" vertical="center"/>
    </xf>
    <xf numFmtId="0" fontId="13" fillId="0" borderId="19" xfId="2" applyFont="1" applyBorder="1" applyAlignment="1">
      <alignment horizontal="center" vertical="center"/>
    </xf>
    <xf numFmtId="0" fontId="13" fillId="0" borderId="22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9" xfId="2" applyFont="1" applyFill="1" applyBorder="1" applyAlignment="1">
      <alignment horizontal="left" vertical="center" wrapText="1"/>
    </xf>
    <xf numFmtId="1" fontId="14" fillId="0" borderId="15" xfId="4" applyNumberFormat="1" applyFont="1" applyFill="1" applyBorder="1" applyAlignment="1" applyProtection="1">
      <alignment horizontal="center" vertical="center"/>
    </xf>
    <xf numFmtId="166" fontId="14" fillId="0" borderId="3" xfId="2" applyNumberFormat="1" applyFont="1" applyFill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0" fontId="14" fillId="0" borderId="18" xfId="2" applyFont="1" applyFill="1" applyBorder="1" applyAlignment="1">
      <alignment horizontal="center" vertical="center"/>
    </xf>
    <xf numFmtId="0" fontId="21" fillId="0" borderId="18" xfId="2" applyFont="1" applyFill="1" applyBorder="1" applyAlignment="1">
      <alignment horizontal="left" vertical="center" wrapText="1"/>
    </xf>
    <xf numFmtId="0" fontId="21" fillId="0" borderId="0" xfId="2" applyFont="1" applyFill="1" applyBorder="1" applyAlignment="1">
      <alignment horizontal="left" vertical="center" wrapText="1"/>
    </xf>
    <xf numFmtId="0" fontId="14" fillId="0" borderId="18" xfId="2" applyFont="1" applyFill="1" applyBorder="1" applyAlignment="1">
      <alignment horizontal="left" vertical="center" wrapText="1"/>
    </xf>
    <xf numFmtId="3" fontId="21" fillId="0" borderId="15" xfId="4" applyNumberFormat="1" applyFont="1" applyFill="1" applyBorder="1" applyAlignment="1" applyProtection="1">
      <alignment horizontal="center" vertical="center"/>
    </xf>
    <xf numFmtId="0" fontId="14" fillId="0" borderId="3" xfId="2" applyNumberFormat="1" applyFont="1" applyFill="1" applyBorder="1" applyAlignment="1">
      <alignment horizontal="left" vertical="center"/>
    </xf>
    <xf numFmtId="0" fontId="14" fillId="0" borderId="3" xfId="2" applyFont="1" applyBorder="1" applyAlignment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/>
    </xf>
    <xf numFmtId="1" fontId="14" fillId="0" borderId="17" xfId="4" applyNumberFormat="1" applyFont="1" applyFill="1" applyBorder="1" applyAlignment="1" applyProtection="1">
      <alignment horizontal="center" vertical="center"/>
    </xf>
    <xf numFmtId="1" fontId="14" fillId="0" borderId="2" xfId="4" applyNumberFormat="1" applyFont="1" applyFill="1" applyBorder="1" applyAlignment="1" applyProtection="1">
      <alignment horizontal="center" vertical="center"/>
    </xf>
    <xf numFmtId="3" fontId="14" fillId="0" borderId="18" xfId="4" applyNumberFormat="1" applyFont="1" applyFill="1" applyBorder="1" applyAlignment="1" applyProtection="1">
      <alignment horizontal="center" vertical="center"/>
    </xf>
    <xf numFmtId="3" fontId="14" fillId="0" borderId="14" xfId="3" applyNumberFormat="1" applyFont="1" applyFill="1" applyBorder="1" applyAlignment="1" applyProtection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Border="1" applyAlignment="1">
      <alignment horizontal="left" vertical="center"/>
    </xf>
    <xf numFmtId="0" fontId="7" fillId="0" borderId="0" xfId="2" applyFont="1" applyFill="1"/>
    <xf numFmtId="165" fontId="9" fillId="3" borderId="0" xfId="3" applyNumberFormat="1" applyFont="1" applyFill="1" applyAlignment="1">
      <alignment vertical="center"/>
    </xf>
    <xf numFmtId="165" fontId="13" fillId="0" borderId="0" xfId="2" applyNumberFormat="1" applyFont="1" applyFill="1" applyAlignment="1">
      <alignment vertical="center"/>
    </xf>
    <xf numFmtId="0" fontId="17" fillId="0" borderId="0" xfId="2" applyFont="1" applyAlignment="1">
      <alignment horizontal="left" vertical="center" wrapText="1"/>
    </xf>
    <xf numFmtId="0" fontId="19" fillId="0" borderId="0" xfId="2" applyFont="1"/>
    <xf numFmtId="0" fontId="13" fillId="0" borderId="10" xfId="2" applyFont="1" applyBorder="1" applyAlignment="1">
      <alignment horizontal="center" vertical="center"/>
    </xf>
    <xf numFmtId="0" fontId="13" fillId="0" borderId="24" xfId="2" applyFont="1" applyBorder="1" applyAlignment="1">
      <alignment horizontal="center" vertical="center"/>
    </xf>
    <xf numFmtId="1" fontId="14" fillId="0" borderId="3" xfId="2" applyNumberFormat="1" applyFont="1" applyFill="1" applyBorder="1" applyAlignment="1">
      <alignment horizontal="center" vertical="center"/>
    </xf>
    <xf numFmtId="166" fontId="22" fillId="0" borderId="3" xfId="2" applyNumberFormat="1" applyFont="1" applyFill="1" applyBorder="1" applyAlignment="1">
      <alignment horizontal="center" vertical="center"/>
    </xf>
    <xf numFmtId="38" fontId="14" fillId="0" borderId="3" xfId="3" applyNumberFormat="1" applyFont="1" applyFill="1" applyBorder="1" applyAlignment="1" applyProtection="1">
      <alignment horizontal="center" vertical="center"/>
    </xf>
    <xf numFmtId="166" fontId="14" fillId="0" borderId="2" xfId="2" applyNumberFormat="1" applyFont="1" applyFill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25" fillId="0" borderId="0" xfId="2" applyFont="1" applyFill="1" applyBorder="1" applyAlignment="1">
      <alignment horizontal="left" vertical="center" wrapText="1"/>
    </xf>
    <xf numFmtId="1" fontId="11" fillId="0" borderId="0" xfId="4" applyNumberFormat="1" applyFont="1" applyFill="1" applyBorder="1" applyAlignment="1" applyProtection="1">
      <alignment horizontal="center" vertical="center"/>
    </xf>
    <xf numFmtId="37" fontId="11" fillId="0" borderId="0" xfId="5" applyNumberFormat="1" applyFont="1" applyFill="1" applyBorder="1" applyAlignment="1" applyProtection="1">
      <alignment horizontal="center" vertical="center"/>
    </xf>
    <xf numFmtId="164" fontId="14" fillId="0" borderId="0" xfId="3" applyFont="1" applyFill="1" applyBorder="1" applyAlignment="1" applyProtection="1">
      <alignment horizontal="right" vertical="center"/>
    </xf>
    <xf numFmtId="0" fontId="13" fillId="0" borderId="0" xfId="2" applyFont="1" applyBorder="1" applyAlignment="1">
      <alignment horizontal="left" vertical="center"/>
    </xf>
    <xf numFmtId="0" fontId="5" fillId="0" borderId="0" xfId="2" applyFont="1" applyAlignment="1">
      <alignment horizontal="left" vertical="center" wrapText="1"/>
    </xf>
    <xf numFmtId="0" fontId="13" fillId="0" borderId="0" xfId="2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5" fillId="0" borderId="0" xfId="2" applyFont="1" applyAlignment="1">
      <alignment horizontal="center"/>
    </xf>
    <xf numFmtId="0" fontId="14" fillId="0" borderId="0" xfId="2" applyFont="1" applyBorder="1" applyAlignment="1">
      <alignment horizontal="center" vertical="center"/>
    </xf>
    <xf numFmtId="0" fontId="19" fillId="0" borderId="0" xfId="2" applyFont="1" applyFill="1" applyBorder="1" applyAlignment="1">
      <alignment horizontal="left" vertical="center" wrapText="1"/>
    </xf>
    <xf numFmtId="1" fontId="14" fillId="0" borderId="0" xfId="4" applyNumberFormat="1" applyFont="1" applyFill="1" applyBorder="1" applyAlignment="1" applyProtection="1">
      <alignment horizontal="center" vertical="center"/>
    </xf>
    <xf numFmtId="164" fontId="14" fillId="0" borderId="0" xfId="3" applyFont="1" applyFill="1" applyBorder="1" applyAlignment="1" applyProtection="1">
      <alignment horizontal="center" vertical="center"/>
    </xf>
    <xf numFmtId="0" fontId="14" fillId="0" borderId="0" xfId="2" applyFont="1" applyBorder="1" applyAlignment="1">
      <alignment horizontal="left" vertical="center"/>
    </xf>
    <xf numFmtId="10" fontId="20" fillId="0" borderId="0" xfId="4" applyNumberFormat="1" applyFont="1" applyFill="1" applyBorder="1" applyAlignment="1">
      <alignment horizontal="center" vertical="center"/>
    </xf>
    <xf numFmtId="167" fontId="20" fillId="0" borderId="0" xfId="2" applyNumberFormat="1" applyFont="1" applyFill="1" applyBorder="1" applyAlignment="1">
      <alignment horizontal="center" vertical="center"/>
    </xf>
    <xf numFmtId="0" fontId="13" fillId="0" borderId="4" xfId="2" applyFont="1" applyBorder="1" applyAlignment="1">
      <alignment horizontal="center" vertical="center" wrapText="1"/>
    </xf>
    <xf numFmtId="0" fontId="13" fillId="0" borderId="25" xfId="2" applyFont="1" applyBorder="1" applyAlignment="1">
      <alignment horizontal="center" vertical="center"/>
    </xf>
    <xf numFmtId="1" fontId="14" fillId="0" borderId="11" xfId="4" applyNumberFormat="1" applyFont="1" applyFill="1" applyBorder="1" applyAlignment="1" applyProtection="1">
      <alignment horizontal="center" vertical="center"/>
    </xf>
    <xf numFmtId="0" fontId="14" fillId="0" borderId="22" xfId="2" applyFont="1" applyFill="1" applyBorder="1" applyAlignment="1">
      <alignment horizontal="left" vertical="center" wrapText="1"/>
    </xf>
    <xf numFmtId="0" fontId="14" fillId="0" borderId="8" xfId="2" applyFont="1" applyFill="1" applyBorder="1" applyAlignment="1">
      <alignment horizontal="center" vertical="center"/>
    </xf>
    <xf numFmtId="0" fontId="21" fillId="0" borderId="3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166" fontId="14" fillId="0" borderId="13" xfId="4" applyNumberFormat="1" applyFont="1" applyFill="1" applyBorder="1" applyAlignment="1" applyProtection="1">
      <alignment horizontal="center" vertical="center"/>
    </xf>
    <xf numFmtId="3" fontId="28" fillId="0" borderId="3" xfId="4" applyNumberFormat="1" applyFont="1" applyFill="1" applyBorder="1" applyAlignment="1" applyProtection="1">
      <alignment horizontal="center" vertical="center"/>
    </xf>
    <xf numFmtId="0" fontId="14" fillId="0" borderId="15" xfId="4" applyNumberFormat="1" applyFont="1" applyFill="1" applyBorder="1" applyAlignment="1" applyProtection="1">
      <alignment horizontal="center" vertical="center"/>
    </xf>
    <xf numFmtId="0" fontId="30" fillId="0" borderId="3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vertical="center" wrapText="1"/>
    </xf>
    <xf numFmtId="166" fontId="14" fillId="0" borderId="3" xfId="3" applyNumberFormat="1" applyFont="1" applyFill="1" applyBorder="1" applyAlignment="1" applyProtection="1">
      <alignment horizontal="center" vertical="center"/>
    </xf>
    <xf numFmtId="166" fontId="15" fillId="0" borderId="3" xfId="3" applyNumberFormat="1" applyFont="1" applyFill="1" applyBorder="1" applyAlignment="1" applyProtection="1">
      <alignment horizontal="center" vertical="center"/>
    </xf>
    <xf numFmtId="0" fontId="14" fillId="0" borderId="3" xfId="4" applyNumberFormat="1" applyFont="1" applyFill="1" applyBorder="1" applyAlignment="1" applyProtection="1">
      <alignment horizontal="center" vertical="center"/>
    </xf>
    <xf numFmtId="3" fontId="14" fillId="0" borderId="4" xfId="3" applyNumberFormat="1" applyFont="1" applyFill="1" applyBorder="1" applyAlignment="1" applyProtection="1">
      <alignment horizontal="center" vertical="center"/>
    </xf>
    <xf numFmtId="1" fontId="13" fillId="0" borderId="3" xfId="4" applyNumberFormat="1" applyFont="1" applyFill="1" applyBorder="1" applyAlignment="1" applyProtection="1">
      <alignment horizontal="center" vertical="center"/>
    </xf>
    <xf numFmtId="1" fontId="13" fillId="4" borderId="3" xfId="4" applyNumberFormat="1" applyFont="1" applyFill="1" applyBorder="1" applyAlignment="1" applyProtection="1">
      <alignment horizontal="center" vertical="center"/>
    </xf>
    <xf numFmtId="0" fontId="14" fillId="0" borderId="11" xfId="2" applyFont="1" applyFill="1" applyBorder="1" applyAlignment="1">
      <alignment horizontal="left" vertical="center" wrapText="1"/>
    </xf>
    <xf numFmtId="1" fontId="14" fillId="0" borderId="15" xfId="4" applyNumberFormat="1" applyFont="1" applyFill="1" applyBorder="1" applyAlignment="1" applyProtection="1">
      <alignment horizontal="center" vertical="center" wrapText="1"/>
    </xf>
    <xf numFmtId="3" fontId="14" fillId="0" borderId="15" xfId="3" applyNumberFormat="1" applyFont="1" applyFill="1" applyBorder="1" applyAlignment="1" applyProtection="1">
      <alignment horizontal="center" vertical="center" wrapText="1"/>
    </xf>
    <xf numFmtId="166" fontId="14" fillId="0" borderId="15" xfId="4" quotePrefix="1" applyNumberFormat="1" applyFont="1" applyFill="1" applyBorder="1" applyAlignment="1" applyProtection="1">
      <alignment horizontal="center" vertical="center" wrapText="1"/>
    </xf>
    <xf numFmtId="1" fontId="14" fillId="6" borderId="15" xfId="4" applyNumberFormat="1" applyFont="1" applyFill="1" applyBorder="1" applyAlignment="1" applyProtection="1">
      <alignment horizontal="center" vertical="center" wrapText="1"/>
    </xf>
    <xf numFmtId="166" fontId="14" fillId="0" borderId="15" xfId="4" quotePrefix="1" applyNumberFormat="1" applyFont="1" applyFill="1" applyBorder="1" applyAlignment="1" applyProtection="1">
      <alignment horizontal="center" vertical="center"/>
    </xf>
    <xf numFmtId="0" fontId="5" fillId="0" borderId="0" xfId="2" applyFont="1" applyBorder="1" applyAlignment="1">
      <alignment vertical="center" wrapText="1"/>
    </xf>
    <xf numFmtId="0" fontId="5" fillId="0" borderId="0" xfId="2" applyFont="1" applyFill="1" applyBorder="1" applyAlignment="1">
      <alignment vertical="center" wrapText="1"/>
    </xf>
    <xf numFmtId="3" fontId="14" fillId="0" borderId="12" xfId="3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17" fontId="13" fillId="0" borderId="3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NumberFormat="1" applyFont="1" applyFill="1" applyBorder="1" applyAlignment="1">
      <alignment horizontal="left" vertical="center"/>
    </xf>
    <xf numFmtId="17" fontId="13" fillId="0" borderId="3" xfId="2" applyNumberFormat="1" applyFont="1" applyFill="1" applyBorder="1" applyAlignment="1">
      <alignment horizontal="center" vertical="center"/>
    </xf>
    <xf numFmtId="166" fontId="14" fillId="0" borderId="3" xfId="2" applyNumberFormat="1" applyFont="1" applyFill="1" applyBorder="1" applyAlignment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165" fontId="9" fillId="3" borderId="0" xfId="3" applyNumberFormat="1" applyFont="1" applyFill="1" applyAlignment="1">
      <alignment vertical="center"/>
    </xf>
    <xf numFmtId="0" fontId="14" fillId="0" borderId="3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166" fontId="14" fillId="0" borderId="3" xfId="2" applyNumberFormat="1" applyFont="1" applyFill="1" applyBorder="1" applyAlignment="1">
      <alignment horizontal="center" vertical="center"/>
    </xf>
    <xf numFmtId="0" fontId="14" fillId="0" borderId="3" xfId="2" applyFont="1" applyBorder="1" applyAlignment="1">
      <alignment horizontal="left" vertical="center"/>
    </xf>
    <xf numFmtId="38" fontId="14" fillId="0" borderId="3" xfId="2" applyNumberFormat="1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166" fontId="14" fillId="0" borderId="3" xfId="2" applyNumberFormat="1" applyFont="1" applyFill="1" applyBorder="1" applyAlignment="1">
      <alignment horizontal="center" vertical="center"/>
    </xf>
    <xf numFmtId="0" fontId="14" fillId="0" borderId="3" xfId="2" applyFont="1" applyBorder="1" applyAlignment="1">
      <alignment horizontal="left" vertical="center"/>
    </xf>
    <xf numFmtId="1" fontId="14" fillId="0" borderId="3" xfId="2" applyNumberFormat="1" applyFont="1" applyFill="1" applyBorder="1" applyAlignment="1">
      <alignment horizontal="center" vertical="center"/>
    </xf>
    <xf numFmtId="38" fontId="14" fillId="0" borderId="3" xfId="3" applyNumberFormat="1" applyFont="1" applyFill="1" applyBorder="1" applyAlignment="1" applyProtection="1">
      <alignment horizontal="center" vertical="center"/>
    </xf>
    <xf numFmtId="165" fontId="9" fillId="3" borderId="0" xfId="3" applyNumberFormat="1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14" fillId="5" borderId="15" xfId="2" applyFont="1" applyFill="1" applyBorder="1" applyAlignment="1">
      <alignment horizontal="left" vertical="center" wrapText="1"/>
    </xf>
    <xf numFmtId="0" fontId="14" fillId="0" borderId="15" xfId="2" applyFont="1" applyFill="1" applyBorder="1" applyAlignment="1">
      <alignment horizontal="center" vertical="center"/>
    </xf>
    <xf numFmtId="165" fontId="9" fillId="3" borderId="0" xfId="3" applyNumberFormat="1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5" xfId="2" applyFont="1" applyBorder="1" applyAlignment="1">
      <alignment horizontal="left" vertical="center" wrapText="1"/>
    </xf>
    <xf numFmtId="166" fontId="14" fillId="0" borderId="3" xfId="2" applyNumberFormat="1" applyFont="1" applyFill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3" fontId="14" fillId="0" borderId="1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14" fillId="0" borderId="3" xfId="4" applyNumberFormat="1" applyFont="1" applyFill="1" applyBorder="1" applyAlignment="1" applyProtection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3" fontId="14" fillId="0" borderId="4" xfId="3" applyNumberFormat="1" applyFont="1" applyFill="1" applyBorder="1" applyAlignment="1" applyProtection="1">
      <alignment horizontal="center" vertical="center"/>
    </xf>
    <xf numFmtId="0" fontId="14" fillId="0" borderId="3" xfId="2" applyFont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1" fontId="14" fillId="4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14" fillId="0" borderId="3" xfId="4" applyNumberFormat="1" applyFont="1" applyFill="1" applyBorder="1" applyAlignment="1" applyProtection="1">
      <alignment horizontal="center" vertical="center"/>
    </xf>
    <xf numFmtId="0" fontId="29" fillId="0" borderId="8" xfId="6" applyFont="1" applyFill="1" applyBorder="1" applyAlignment="1">
      <alignment vertical="center" wrapText="1"/>
    </xf>
    <xf numFmtId="3" fontId="14" fillId="0" borderId="3" xfId="3" applyNumberFormat="1" applyFont="1" applyFill="1" applyBorder="1" applyAlignment="1" applyProtection="1">
      <alignment horizontal="center" vertical="center"/>
    </xf>
    <xf numFmtId="166" fontId="15" fillId="0" borderId="3" xfId="2" quotePrefix="1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13" fillId="0" borderId="22" xfId="2" applyFont="1" applyBorder="1" applyAlignment="1">
      <alignment horizontal="center" vertical="center"/>
    </xf>
    <xf numFmtId="0" fontId="29" fillId="0" borderId="27" xfId="6" applyFont="1" applyFill="1" applyBorder="1" applyAlignment="1">
      <alignment vertical="center" wrapText="1"/>
    </xf>
    <xf numFmtId="0" fontId="13" fillId="0" borderId="30" xfId="2" applyFont="1" applyBorder="1" applyAlignment="1">
      <alignment horizontal="center" vertical="center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29" fillId="0" borderId="16" xfId="2" applyFont="1" applyFill="1" applyBorder="1" applyAlignment="1">
      <alignment horizontal="left" vertical="center" wrapText="1"/>
    </xf>
    <xf numFmtId="0" fontId="29" fillId="0" borderId="17" xfId="2" applyFont="1" applyFill="1" applyBorder="1" applyAlignment="1">
      <alignment horizontal="left" vertical="center" wrapText="1"/>
    </xf>
    <xf numFmtId="0" fontId="13" fillId="0" borderId="3" xfId="2" applyFont="1" applyBorder="1" applyAlignment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0" fontId="14" fillId="0" borderId="15" xfId="2" applyFont="1" applyBorder="1" applyAlignment="1">
      <alignment horizontal="left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center" vertical="center" wrapText="1"/>
    </xf>
    <xf numFmtId="0" fontId="14" fillId="0" borderId="17" xfId="2" applyFont="1" applyBorder="1" applyAlignment="1">
      <alignment horizontal="left" vertical="center" wrapText="1"/>
    </xf>
    <xf numFmtId="166" fontId="14" fillId="0" borderId="3" xfId="2" quotePrefix="1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15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5" xfId="2" applyFont="1" applyFill="1" applyBorder="1" applyAlignment="1">
      <alignment horizontal="center" vertical="center" wrapText="1"/>
    </xf>
    <xf numFmtId="0" fontId="14" fillId="4" borderId="15" xfId="2" applyFont="1" applyFill="1" applyBorder="1" applyAlignment="1">
      <alignment horizontal="center" vertical="center" wrapText="1"/>
    </xf>
    <xf numFmtId="17" fontId="13" fillId="0" borderId="12" xfId="2" applyNumberFormat="1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/>
    </xf>
    <xf numFmtId="3" fontId="21" fillId="0" borderId="15" xfId="4" applyNumberFormat="1" applyFont="1" applyFill="1" applyBorder="1" applyAlignment="1" applyProtection="1">
      <alignment horizontal="center" vertical="center"/>
    </xf>
    <xf numFmtId="0" fontId="14" fillId="0" borderId="13" xfId="2" applyFont="1" applyBorder="1" applyAlignment="1">
      <alignment horizontal="center" vertical="center"/>
    </xf>
    <xf numFmtId="17" fontId="13" fillId="0" borderId="3" xfId="2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vertical="center" wrapText="1"/>
    </xf>
    <xf numFmtId="164" fontId="3" fillId="0" borderId="3" xfId="3" applyFont="1" applyFill="1" applyBorder="1" applyAlignment="1" applyProtection="1">
      <alignment horizontal="center" vertical="center"/>
    </xf>
    <xf numFmtId="0" fontId="3" fillId="0" borderId="3" xfId="2" applyFont="1" applyBorder="1" applyAlignment="1">
      <alignment horizontal="left" vertical="center"/>
    </xf>
    <xf numFmtId="10" fontId="33" fillId="0" borderId="11" xfId="4" applyNumberFormat="1" applyFont="1" applyFill="1" applyBorder="1" applyAlignment="1">
      <alignment horizontal="center" vertical="center"/>
    </xf>
    <xf numFmtId="167" fontId="33" fillId="0" borderId="3" xfId="3" quotePrefix="1" applyNumberFormat="1" applyFont="1" applyFill="1" applyBorder="1" applyAlignment="1">
      <alignment horizontal="center" vertical="center"/>
    </xf>
    <xf numFmtId="3" fontId="3" fillId="3" borderId="3" xfId="3" applyNumberFormat="1" applyFont="1" applyFill="1" applyBorder="1" applyAlignment="1" applyProtection="1">
      <alignment horizontal="center" vertical="center"/>
    </xf>
    <xf numFmtId="3" fontId="3" fillId="0" borderId="3" xfId="3" applyNumberFormat="1" applyFont="1" applyFill="1" applyBorder="1" applyAlignment="1" applyProtection="1">
      <alignment horizontal="center" vertical="center"/>
    </xf>
    <xf numFmtId="17" fontId="13" fillId="6" borderId="3" xfId="2" applyNumberFormat="1" applyFont="1" applyFill="1" applyBorder="1" applyAlignment="1">
      <alignment horizontal="center" vertical="center"/>
    </xf>
    <xf numFmtId="1" fontId="14" fillId="6" borderId="3" xfId="4" applyNumberFormat="1" applyFont="1" applyFill="1" applyBorder="1" applyAlignment="1" applyProtection="1">
      <alignment horizontal="center" vertical="center"/>
    </xf>
    <xf numFmtId="1" fontId="14" fillId="6" borderId="2" xfId="4" applyNumberFormat="1" applyFont="1" applyFill="1" applyBorder="1" applyAlignment="1" applyProtection="1">
      <alignment horizontal="center" vertical="center"/>
    </xf>
    <xf numFmtId="2" fontId="3" fillId="0" borderId="3" xfId="3" applyNumberFormat="1" applyFont="1" applyFill="1" applyBorder="1" applyAlignment="1" applyProtection="1">
      <alignment horizontal="right" vertical="center"/>
    </xf>
    <xf numFmtId="10" fontId="9" fillId="0" borderId="3" xfId="4" applyNumberFormat="1" applyFont="1" applyFill="1" applyBorder="1" applyAlignment="1">
      <alignment horizontal="center" vertical="center"/>
    </xf>
    <xf numFmtId="167" fontId="34" fillId="0" borderId="3" xfId="3" quotePrefix="1" applyNumberFormat="1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vertical="center" wrapText="1"/>
    </xf>
    <xf numFmtId="0" fontId="3" fillId="0" borderId="3" xfId="2" applyFont="1" applyBorder="1" applyAlignment="1">
      <alignment horizontal="center" vertical="center"/>
    </xf>
    <xf numFmtId="1" fontId="3" fillId="0" borderId="3" xfId="4" applyNumberFormat="1" applyFont="1" applyFill="1" applyBorder="1" applyAlignment="1" applyProtection="1">
      <alignment horizontal="center" vertical="center"/>
    </xf>
    <xf numFmtId="167" fontId="10" fillId="0" borderId="3" xfId="2" applyNumberFormat="1" applyFont="1" applyFill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vertical="center"/>
    </xf>
    <xf numFmtId="0" fontId="19" fillId="0" borderId="3" xfId="2" applyFont="1" applyFill="1" applyBorder="1" applyAlignment="1">
      <alignment vertical="center" wrapText="1"/>
    </xf>
    <xf numFmtId="38" fontId="14" fillId="0" borderId="4" xfId="2" applyNumberFormat="1" applyFont="1" applyBorder="1" applyAlignment="1">
      <alignment horizontal="center" vertical="center"/>
    </xf>
    <xf numFmtId="38" fontId="14" fillId="0" borderId="4" xfId="3" applyNumberFormat="1" applyFont="1" applyFill="1" applyBorder="1" applyAlignment="1" applyProtection="1">
      <alignment horizontal="center" vertical="center"/>
    </xf>
    <xf numFmtId="0" fontId="26" fillId="0" borderId="0" xfId="2" applyFont="1" applyFill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164" fontId="3" fillId="0" borderId="12" xfId="3" applyFont="1" applyFill="1" applyBorder="1" applyAlignment="1" applyProtection="1">
      <alignment horizontal="center" vertical="center"/>
    </xf>
    <xf numFmtId="1" fontId="3" fillId="0" borderId="15" xfId="4" applyNumberFormat="1" applyFont="1" applyFill="1" applyBorder="1" applyAlignment="1" applyProtection="1">
      <alignment horizontal="center" vertical="center"/>
    </xf>
    <xf numFmtId="2" fontId="3" fillId="0" borderId="4" xfId="3" applyNumberFormat="1" applyFont="1" applyFill="1" applyBorder="1" applyAlignment="1" applyProtection="1">
      <alignment horizontal="right" vertical="center"/>
    </xf>
    <xf numFmtId="167" fontId="35" fillId="0" borderId="3" xfId="2" applyNumberFormat="1" applyFont="1" applyFill="1" applyBorder="1" applyAlignment="1">
      <alignment horizontal="center" vertical="center"/>
    </xf>
    <xf numFmtId="3" fontId="3" fillId="3" borderId="4" xfId="3" applyNumberFormat="1" applyFont="1" applyFill="1" applyBorder="1" applyAlignment="1" applyProtection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23" fillId="0" borderId="0" xfId="2" applyFont="1" applyFill="1" applyBorder="1" applyAlignment="1">
      <alignment horizontal="left" vertical="center" wrapText="1"/>
    </xf>
    <xf numFmtId="0" fontId="10" fillId="0" borderId="0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4" fillId="0" borderId="18" xfId="2" applyFont="1" applyFill="1" applyBorder="1" applyAlignment="1">
      <alignment horizontal="center" vertical="center" wrapText="1"/>
    </xf>
    <xf numFmtId="0" fontId="14" fillId="6" borderId="15" xfId="2" applyFont="1" applyFill="1" applyBorder="1" applyAlignment="1">
      <alignment horizontal="center" vertical="center" wrapText="1"/>
    </xf>
    <xf numFmtId="0" fontId="14" fillId="6" borderId="18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vertical="center" wrapText="1"/>
    </xf>
    <xf numFmtId="3" fontId="3" fillId="0" borderId="4" xfId="3" applyNumberFormat="1" applyFont="1" applyFill="1" applyBorder="1" applyAlignment="1" applyProtection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left" vertical="center" wrapText="1"/>
    </xf>
    <xf numFmtId="1" fontId="4" fillId="0" borderId="3" xfId="4" applyNumberFormat="1" applyFont="1" applyFill="1" applyBorder="1" applyAlignment="1" applyProtection="1">
      <alignment horizontal="center" vertical="center"/>
    </xf>
    <xf numFmtId="164" fontId="3" fillId="0" borderId="4" xfId="3" applyFont="1" applyFill="1" applyBorder="1" applyAlignment="1" applyProtection="1">
      <alignment horizontal="center" vertical="center"/>
    </xf>
    <xf numFmtId="0" fontId="3" fillId="0" borderId="3" xfId="2" applyFont="1" applyFill="1" applyBorder="1" applyAlignment="1">
      <alignment horizontal="left" vertical="center"/>
    </xf>
    <xf numFmtId="2" fontId="3" fillId="0" borderId="13" xfId="3" applyNumberFormat="1" applyFont="1" applyFill="1" applyBorder="1" applyAlignment="1" applyProtection="1">
      <alignment horizontal="center" vertical="center"/>
    </xf>
    <xf numFmtId="0" fontId="10" fillId="0" borderId="28" xfId="2" applyFont="1" applyFill="1" applyBorder="1" applyAlignment="1">
      <alignment vertical="center" wrapText="1"/>
    </xf>
    <xf numFmtId="0" fontId="3" fillId="5" borderId="3" xfId="2" applyFont="1" applyFill="1" applyBorder="1" applyAlignment="1">
      <alignment vertical="center" wrapText="1"/>
    </xf>
    <xf numFmtId="2" fontId="3" fillId="0" borderId="4" xfId="3" applyNumberFormat="1" applyFont="1" applyFill="1" applyBorder="1" applyAlignment="1" applyProtection="1">
      <alignment horizontal="center" vertical="center"/>
    </xf>
    <xf numFmtId="1" fontId="3" fillId="0" borderId="3" xfId="4" applyNumberFormat="1" applyFont="1" applyFill="1" applyBorder="1" applyAlignment="1" applyProtection="1">
      <alignment vertical="center"/>
    </xf>
    <xf numFmtId="0" fontId="10" fillId="0" borderId="3" xfId="2" applyFont="1" applyFill="1" applyBorder="1" applyAlignment="1">
      <alignment vertical="center" wrapText="1"/>
    </xf>
    <xf numFmtId="0" fontId="3" fillId="0" borderId="10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2" xfId="2" applyFont="1" applyBorder="1" applyAlignment="1">
      <alignment horizontal="left" vertical="center"/>
    </xf>
    <xf numFmtId="10" fontId="35" fillId="0" borderId="3" xfId="4" applyNumberFormat="1" applyFont="1" applyFill="1" applyBorder="1" applyAlignment="1">
      <alignment horizontal="center" vertical="center"/>
    </xf>
    <xf numFmtId="2" fontId="3" fillId="0" borderId="15" xfId="3" applyNumberFormat="1" applyFont="1" applyFill="1" applyBorder="1" applyAlignment="1" applyProtection="1">
      <alignment horizontal="center" vertical="center"/>
    </xf>
    <xf numFmtId="0" fontId="3" fillId="0" borderId="13" xfId="2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10" fontId="34" fillId="0" borderId="3" xfId="4" applyNumberFormat="1" applyFont="1" applyFill="1" applyBorder="1" applyAlignment="1">
      <alignment horizontal="center" vertical="center"/>
    </xf>
    <xf numFmtId="0" fontId="14" fillId="6" borderId="15" xfId="4" applyNumberFormat="1" applyFont="1" applyFill="1" applyBorder="1" applyAlignment="1" applyProtection="1">
      <alignment horizontal="center" vertical="center"/>
    </xf>
    <xf numFmtId="167" fontId="3" fillId="0" borderId="3" xfId="3" quotePrefix="1" applyNumberFormat="1" applyFont="1" applyFill="1" applyBorder="1" applyAlignment="1">
      <alignment horizontal="center" vertical="center"/>
    </xf>
    <xf numFmtId="3" fontId="14" fillId="0" borderId="26" xfId="3" applyNumberFormat="1" applyFont="1" applyFill="1" applyBorder="1" applyAlignment="1" applyProtection="1">
      <alignment horizontal="center" vertical="center"/>
    </xf>
    <xf numFmtId="0" fontId="20" fillId="0" borderId="0" xfId="2" applyFont="1" applyBorder="1" applyAlignment="1">
      <alignment horizontal="center" vertical="center"/>
    </xf>
    <xf numFmtId="0" fontId="3" fillId="0" borderId="14" xfId="2" applyFont="1" applyFill="1" applyBorder="1" applyAlignment="1">
      <alignment horizontal="center" vertical="center"/>
    </xf>
    <xf numFmtId="164" fontId="3" fillId="0" borderId="13" xfId="3" applyFont="1" applyFill="1" applyBorder="1" applyAlignment="1" applyProtection="1">
      <alignment horizontal="center" vertical="center"/>
    </xf>
    <xf numFmtId="167" fontId="9" fillId="0" borderId="3" xfId="3" quotePrefix="1" applyNumberFormat="1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/>
    </xf>
    <xf numFmtId="164" fontId="3" fillId="0" borderId="15" xfId="3" applyFont="1" applyFill="1" applyBorder="1" applyAlignment="1" applyProtection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 wrapText="1"/>
    </xf>
    <xf numFmtId="0" fontId="3" fillId="0" borderId="3" xfId="2" applyFont="1" applyBorder="1" applyAlignment="1">
      <alignment horizontal="left" vertical="center" wrapText="1"/>
    </xf>
    <xf numFmtId="0" fontId="3" fillId="0" borderId="19" xfId="2" applyFont="1" applyBorder="1" applyAlignment="1">
      <alignment horizontal="left" vertical="center" wrapText="1"/>
    </xf>
    <xf numFmtId="170" fontId="3" fillId="0" borderId="3" xfId="3" quotePrefix="1" applyNumberFormat="1" applyFont="1" applyFill="1" applyBorder="1" applyAlignment="1">
      <alignment horizontal="center" vertical="center"/>
    </xf>
    <xf numFmtId="0" fontId="3" fillId="0" borderId="11" xfId="4" applyNumberFormat="1" applyFont="1" applyFill="1" applyBorder="1" applyAlignment="1">
      <alignment horizontal="center" vertical="center"/>
    </xf>
    <xf numFmtId="10" fontId="36" fillId="0" borderId="3" xfId="4" applyNumberFormat="1" applyFont="1" applyFill="1" applyBorder="1" applyAlignment="1">
      <alignment horizontal="center" vertical="center"/>
    </xf>
    <xf numFmtId="0" fontId="37" fillId="0" borderId="11" xfId="4" applyNumberFormat="1" applyFont="1" applyFill="1" applyBorder="1" applyAlignment="1">
      <alignment horizontal="center" vertical="center"/>
    </xf>
    <xf numFmtId="10" fontId="3" fillId="0" borderId="11" xfId="4" applyNumberFormat="1" applyFont="1" applyFill="1" applyBorder="1" applyAlignment="1">
      <alignment horizontal="center" vertical="center"/>
    </xf>
    <xf numFmtId="10" fontId="9" fillId="0" borderId="11" xfId="4" applyNumberFormat="1" applyFont="1" applyFill="1" applyBorder="1" applyAlignment="1">
      <alignment horizontal="center" vertical="center"/>
    </xf>
    <xf numFmtId="167" fontId="3" fillId="0" borderId="3" xfId="2" applyNumberFormat="1" applyFont="1" applyFill="1" applyBorder="1" applyAlignment="1">
      <alignment horizontal="center" vertical="center"/>
    </xf>
    <xf numFmtId="10" fontId="3" fillId="0" borderId="3" xfId="4" applyNumberFormat="1" applyFont="1" applyFill="1" applyBorder="1" applyAlignment="1">
      <alignment horizontal="center" vertical="center"/>
    </xf>
    <xf numFmtId="17" fontId="13" fillId="6" borderId="12" xfId="2" applyNumberFormat="1" applyFont="1" applyFill="1" applyBorder="1" applyAlignment="1">
      <alignment horizontal="center" vertical="center"/>
    </xf>
    <xf numFmtId="0" fontId="3" fillId="0" borderId="22" xfId="2" applyFont="1" applyBorder="1" applyAlignment="1">
      <alignment horizontal="center" vertical="center"/>
    </xf>
    <xf numFmtId="164" fontId="3" fillId="0" borderId="19" xfId="3" applyFont="1" applyFill="1" applyBorder="1" applyAlignment="1" applyProtection="1">
      <alignment horizontal="center" vertical="center"/>
    </xf>
    <xf numFmtId="10" fontId="10" fillId="0" borderId="3" xfId="4" applyNumberFormat="1" applyFont="1" applyFill="1" applyBorder="1" applyAlignment="1">
      <alignment horizontal="center" vertical="center"/>
    </xf>
    <xf numFmtId="39" fontId="3" fillId="0" borderId="3" xfId="5" applyNumberFormat="1" applyFont="1" applyFill="1" applyBorder="1" applyAlignment="1" applyProtection="1">
      <alignment horizontal="right" vertical="center"/>
    </xf>
    <xf numFmtId="0" fontId="3" fillId="0" borderId="0" xfId="4" applyNumberFormat="1" applyFont="1" applyFill="1" applyBorder="1" applyAlignment="1">
      <alignment horizontal="center" vertical="center"/>
    </xf>
    <xf numFmtId="167" fontId="3" fillId="0" borderId="0" xfId="2" applyNumberFormat="1" applyFont="1" applyFill="1" applyBorder="1" applyAlignment="1">
      <alignment horizontal="center" vertical="center"/>
    </xf>
    <xf numFmtId="39" fontId="3" fillId="0" borderId="4" xfId="5" applyNumberFormat="1" applyFont="1" applyFill="1" applyBorder="1" applyAlignment="1" applyProtection="1">
      <alignment horizontal="right" vertical="center"/>
    </xf>
    <xf numFmtId="0" fontId="30" fillId="0" borderId="11" xfId="4" applyNumberFormat="1" applyFont="1" applyFill="1" applyBorder="1" applyAlignment="1" applyProtection="1">
      <alignment horizontal="center" vertical="center"/>
    </xf>
    <xf numFmtId="1" fontId="30" fillId="0" borderId="3" xfId="4" applyNumberFormat="1" applyFont="1" applyFill="1" applyBorder="1" applyAlignment="1" applyProtection="1">
      <alignment horizontal="center" vertical="center"/>
    </xf>
    <xf numFmtId="1" fontId="30" fillId="6" borderId="3" xfId="4" applyNumberFormat="1" applyFont="1" applyFill="1" applyBorder="1" applyAlignment="1" applyProtection="1">
      <alignment horizontal="center" vertical="center"/>
    </xf>
    <xf numFmtId="3" fontId="39" fillId="0" borderId="3" xfId="3" applyNumberFormat="1" applyFont="1" applyFill="1" applyBorder="1" applyAlignment="1" applyProtection="1">
      <alignment horizontal="center" vertical="center"/>
    </xf>
    <xf numFmtId="3" fontId="30" fillId="0" borderId="3" xfId="3" applyNumberFormat="1" applyFont="1" applyFill="1" applyBorder="1" applyAlignment="1" applyProtection="1">
      <alignment horizontal="center" vertical="center"/>
    </xf>
    <xf numFmtId="3" fontId="30" fillId="0" borderId="26" xfId="3" applyNumberFormat="1" applyFont="1" applyFill="1" applyBorder="1" applyAlignment="1" applyProtection="1">
      <alignment horizontal="center" vertical="center"/>
    </xf>
    <xf numFmtId="0" fontId="30" fillId="0" borderId="3" xfId="2" applyFont="1" applyBorder="1" applyAlignment="1">
      <alignment horizontal="center" vertical="center"/>
    </xf>
    <xf numFmtId="0" fontId="30" fillId="0" borderId="3" xfId="4" applyNumberFormat="1" applyFont="1" applyFill="1" applyBorder="1" applyAlignment="1" applyProtection="1">
      <alignment horizontal="center" vertical="center"/>
    </xf>
    <xf numFmtId="3" fontId="30" fillId="0" borderId="4" xfId="3" applyNumberFormat="1" applyFont="1" applyFill="1" applyBorder="1" applyAlignment="1" applyProtection="1">
      <alignment horizontal="center" vertical="center"/>
    </xf>
    <xf numFmtId="166" fontId="39" fillId="0" borderId="3" xfId="2" quotePrefix="1" applyNumberFormat="1" applyFont="1" applyFill="1" applyBorder="1" applyAlignment="1">
      <alignment horizontal="center" vertical="center"/>
    </xf>
    <xf numFmtId="166" fontId="40" fillId="0" borderId="3" xfId="2" quotePrefix="1" applyNumberFormat="1" applyFont="1" applyFill="1" applyBorder="1" applyAlignment="1">
      <alignment horizontal="center" vertical="center"/>
    </xf>
    <xf numFmtId="166" fontId="30" fillId="0" borderId="3" xfId="2" quotePrefix="1" applyNumberFormat="1" applyFont="1" applyFill="1" applyBorder="1" applyAlignment="1">
      <alignment horizontal="center" vertical="center"/>
    </xf>
    <xf numFmtId="0" fontId="30" fillId="0" borderId="15" xfId="4" applyNumberFormat="1" applyFont="1" applyFill="1" applyBorder="1" applyAlignment="1" applyProtection="1">
      <alignment horizontal="center" vertical="center"/>
    </xf>
    <xf numFmtId="1" fontId="30" fillId="0" borderId="15" xfId="4" applyNumberFormat="1" applyFont="1" applyFill="1" applyBorder="1" applyAlignment="1" applyProtection="1">
      <alignment horizontal="center" vertical="center"/>
    </xf>
    <xf numFmtId="1" fontId="30" fillId="6" borderId="15" xfId="4" applyNumberFormat="1" applyFont="1" applyFill="1" applyBorder="1" applyAlignment="1" applyProtection="1">
      <alignment horizontal="center" vertical="center"/>
    </xf>
    <xf numFmtId="3" fontId="30" fillId="0" borderId="15" xfId="3" applyNumberFormat="1" applyFont="1" applyFill="1" applyBorder="1" applyAlignment="1" applyProtection="1">
      <alignment horizontal="center" vertical="center"/>
    </xf>
    <xf numFmtId="1" fontId="30" fillId="0" borderId="17" xfId="4" applyNumberFormat="1" applyFont="1" applyFill="1" applyBorder="1" applyAlignment="1" applyProtection="1">
      <alignment horizontal="center" vertical="center"/>
    </xf>
    <xf numFmtId="3" fontId="30" fillId="0" borderId="13" xfId="3" applyNumberFormat="1" applyFont="1" applyFill="1" applyBorder="1" applyAlignment="1" applyProtection="1">
      <alignment horizontal="center" vertical="center"/>
    </xf>
    <xf numFmtId="1" fontId="30" fillId="0" borderId="15" xfId="4" applyNumberFormat="1" applyFont="1" applyFill="1" applyBorder="1" applyAlignment="1" applyProtection="1">
      <alignment horizontal="center" vertical="center" wrapText="1"/>
    </xf>
    <xf numFmtId="1" fontId="30" fillId="6" borderId="15" xfId="4" applyNumberFormat="1" applyFont="1" applyFill="1" applyBorder="1" applyAlignment="1" applyProtection="1">
      <alignment horizontal="center" vertical="center" wrapText="1"/>
    </xf>
    <xf numFmtId="3" fontId="30" fillId="0" borderId="15" xfId="3" applyNumberFormat="1" applyFont="1" applyFill="1" applyBorder="1" applyAlignment="1" applyProtection="1">
      <alignment horizontal="center" vertical="center" wrapText="1"/>
    </xf>
    <xf numFmtId="3" fontId="30" fillId="0" borderId="13" xfId="3" applyNumberFormat="1" applyFont="1" applyFill="1" applyBorder="1" applyAlignment="1" applyProtection="1">
      <alignment horizontal="center" vertical="center" wrapText="1"/>
    </xf>
    <xf numFmtId="0" fontId="30" fillId="0" borderId="3" xfId="2" applyFont="1" applyBorder="1" applyAlignment="1">
      <alignment horizontal="center" vertical="center" wrapText="1"/>
    </xf>
    <xf numFmtId="0" fontId="30" fillId="0" borderId="15" xfId="2" applyFont="1" applyFill="1" applyBorder="1" applyAlignment="1">
      <alignment horizontal="center" vertical="center" wrapText="1"/>
    </xf>
    <xf numFmtId="0" fontId="30" fillId="6" borderId="15" xfId="2" applyFont="1" applyFill="1" applyBorder="1" applyAlignment="1">
      <alignment horizontal="center" vertical="center" wrapText="1"/>
    </xf>
    <xf numFmtId="166" fontId="30" fillId="0" borderId="15" xfId="4" quotePrefix="1" applyNumberFormat="1" applyFont="1" applyFill="1" applyBorder="1" applyAlignment="1" applyProtection="1">
      <alignment horizontal="center" vertical="center"/>
    </xf>
    <xf numFmtId="3" fontId="30" fillId="0" borderId="15" xfId="4" applyNumberFormat="1" applyFont="1" applyFill="1" applyBorder="1" applyAlignment="1" applyProtection="1">
      <alignment horizontal="center" vertical="center"/>
    </xf>
    <xf numFmtId="3" fontId="41" fillId="0" borderId="15" xfId="4" applyNumberFormat="1" applyFont="1" applyFill="1" applyBorder="1" applyAlignment="1" applyProtection="1">
      <alignment horizontal="center" vertical="center"/>
    </xf>
    <xf numFmtId="166" fontId="30" fillId="0" borderId="3" xfId="2" applyNumberFormat="1" applyFont="1" applyFill="1" applyBorder="1" applyAlignment="1">
      <alignment horizontal="center" vertical="center"/>
    </xf>
    <xf numFmtId="0" fontId="30" fillId="0" borderId="3" xfId="2" applyFont="1" applyFill="1" applyBorder="1" applyAlignment="1">
      <alignment horizontal="center" vertical="center"/>
    </xf>
    <xf numFmtId="38" fontId="30" fillId="0" borderId="3" xfId="3" applyNumberFormat="1" applyFont="1" applyFill="1" applyBorder="1" applyAlignment="1" applyProtection="1">
      <alignment horizontal="center" vertical="center"/>
    </xf>
    <xf numFmtId="3" fontId="30" fillId="0" borderId="13" xfId="4" applyNumberFormat="1" applyFont="1" applyFill="1" applyBorder="1" applyAlignment="1" applyProtection="1">
      <alignment horizontal="center" vertical="center"/>
    </xf>
    <xf numFmtId="0" fontId="30" fillId="6" borderId="15" xfId="4" applyNumberFormat="1" applyFont="1" applyFill="1" applyBorder="1" applyAlignment="1" applyProtection="1">
      <alignment horizontal="center" vertical="center"/>
    </xf>
    <xf numFmtId="0" fontId="30" fillId="0" borderId="3" xfId="2" applyNumberFormat="1" applyFont="1" applyFill="1" applyBorder="1" applyAlignment="1">
      <alignment horizontal="center" vertical="center"/>
    </xf>
    <xf numFmtId="0" fontId="30" fillId="6" borderId="3" xfId="2" applyNumberFormat="1" applyFont="1" applyFill="1" applyBorder="1" applyAlignment="1">
      <alignment horizontal="center" vertical="center"/>
    </xf>
    <xf numFmtId="166" fontId="39" fillId="0" borderId="3" xfId="2" applyNumberFormat="1" applyFont="1" applyFill="1" applyBorder="1" applyAlignment="1">
      <alignment horizontal="center" vertical="center"/>
    </xf>
    <xf numFmtId="3" fontId="30" fillId="0" borderId="3" xfId="4" applyNumberFormat="1" applyFont="1" applyFill="1" applyBorder="1" applyAlignment="1" applyProtection="1">
      <alignment horizontal="center" vertical="center"/>
    </xf>
    <xf numFmtId="1" fontId="30" fillId="0" borderId="3" xfId="2" applyNumberFormat="1" applyFont="1" applyFill="1" applyBorder="1" applyAlignment="1">
      <alignment horizontal="center" vertical="center"/>
    </xf>
    <xf numFmtId="1" fontId="30" fillId="6" borderId="3" xfId="2" applyNumberFormat="1" applyFont="1" applyFill="1" applyBorder="1" applyAlignment="1">
      <alignment horizontal="center" vertical="center"/>
    </xf>
    <xf numFmtId="38" fontId="30" fillId="0" borderId="3" xfId="2" applyNumberFormat="1" applyFont="1" applyFill="1" applyBorder="1" applyAlignment="1">
      <alignment horizontal="center" vertical="center"/>
    </xf>
    <xf numFmtId="38" fontId="30" fillId="0" borderId="4" xfId="2" applyNumberFormat="1" applyFont="1" applyBorder="1" applyAlignment="1">
      <alignment horizontal="center" vertical="center"/>
    </xf>
    <xf numFmtId="3" fontId="3" fillId="3" borderId="0" xfId="2" applyNumberFormat="1" applyFont="1" applyFill="1" applyAlignment="1">
      <alignment vertical="center"/>
    </xf>
    <xf numFmtId="0" fontId="29" fillId="0" borderId="2" xfId="6" applyFont="1" applyFill="1" applyBorder="1" applyAlignment="1">
      <alignment vertical="center" wrapText="1"/>
    </xf>
    <xf numFmtId="10" fontId="10" fillId="0" borderId="11" xfId="4" applyNumberFormat="1" applyFont="1" applyFill="1" applyBorder="1" applyAlignment="1">
      <alignment horizontal="center" vertical="center"/>
    </xf>
    <xf numFmtId="39" fontId="3" fillId="0" borderId="15" xfId="5" applyNumberFormat="1" applyFont="1" applyFill="1" applyBorder="1" applyAlignment="1" applyProtection="1">
      <alignment horizontal="right" vertical="center"/>
    </xf>
    <xf numFmtId="166" fontId="40" fillId="0" borderId="3" xfId="2" applyNumberFormat="1" applyFont="1" applyFill="1" applyBorder="1" applyAlignment="1">
      <alignment horizontal="center" vertical="center"/>
    </xf>
    <xf numFmtId="170" fontId="37" fillId="0" borderId="3" xfId="3" quotePrefix="1" applyNumberFormat="1" applyFont="1" applyFill="1" applyBorder="1" applyAlignment="1">
      <alignment horizontal="center" vertical="center"/>
    </xf>
    <xf numFmtId="10" fontId="33" fillId="0" borderId="3" xfId="4" applyNumberFormat="1" applyFont="1" applyFill="1" applyBorder="1" applyAlignment="1">
      <alignment horizontal="center" vertical="center"/>
    </xf>
    <xf numFmtId="167" fontId="10" fillId="0" borderId="3" xfId="3" quotePrefix="1" applyNumberFormat="1" applyFont="1" applyFill="1" applyBorder="1" applyAlignment="1">
      <alignment horizontal="center" vertical="center"/>
    </xf>
    <xf numFmtId="0" fontId="33" fillId="0" borderId="3" xfId="2" applyFont="1" applyFill="1" applyBorder="1" applyAlignment="1">
      <alignment horizontal="left" vertical="center" wrapText="1"/>
    </xf>
    <xf numFmtId="0" fontId="13" fillId="0" borderId="2" xfId="2" applyFont="1" applyBorder="1" applyAlignment="1">
      <alignment horizontal="center" vertical="center"/>
    </xf>
    <xf numFmtId="0" fontId="13" fillId="0" borderId="8" xfId="2" applyFont="1" applyBorder="1" applyAlignment="1">
      <alignment horizontal="center" vertical="center"/>
    </xf>
    <xf numFmtId="0" fontId="11" fillId="0" borderId="0" xfId="2" applyFont="1" applyFill="1" applyBorder="1" applyAlignment="1">
      <alignment horizontal="left" vertical="center"/>
    </xf>
    <xf numFmtId="0" fontId="24" fillId="0" borderId="0" xfId="2" applyFont="1" applyFill="1" applyBorder="1" applyAlignment="1">
      <alignment horizontal="left" vertical="center"/>
    </xf>
    <xf numFmtId="0" fontId="24" fillId="0" borderId="0" xfId="2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left" vertical="center" wrapText="1"/>
    </xf>
    <xf numFmtId="0" fontId="11" fillId="0" borderId="0" xfId="2" applyFont="1" applyFill="1" applyBorder="1" applyAlignment="1">
      <alignment horizontal="left" vertical="center" wrapText="1"/>
    </xf>
    <xf numFmtId="0" fontId="13" fillId="0" borderId="3" xfId="2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 wrapText="1"/>
    </xf>
    <xf numFmtId="0" fontId="38" fillId="0" borderId="0" xfId="2" applyFont="1" applyFill="1" applyBorder="1" applyAlignment="1">
      <alignment horizontal="left" vertical="center" wrapText="1"/>
    </xf>
    <xf numFmtId="0" fontId="4" fillId="0" borderId="3" xfId="2" applyFont="1" applyBorder="1" applyAlignment="1">
      <alignment horizontal="center" vertical="center"/>
    </xf>
    <xf numFmtId="0" fontId="20" fillId="0" borderId="0" xfId="2" applyFont="1" applyFill="1" applyBorder="1" applyAlignment="1">
      <alignment horizontal="center" vertical="center"/>
    </xf>
    <xf numFmtId="1" fontId="3" fillId="0" borderId="3" xfId="4" applyNumberFormat="1" applyFont="1" applyFill="1" applyBorder="1" applyAlignment="1" applyProtection="1">
      <alignment horizontal="right" vertical="center"/>
    </xf>
    <xf numFmtId="0" fontId="4" fillId="0" borderId="3" xfId="2" applyFont="1" applyFill="1" applyBorder="1" applyAlignment="1">
      <alignment horizontal="center" vertical="center"/>
    </xf>
    <xf numFmtId="0" fontId="33" fillId="5" borderId="4" xfId="2" applyFont="1" applyFill="1" applyBorder="1" applyAlignment="1">
      <alignment horizontal="left" vertical="center" wrapText="1"/>
    </xf>
    <xf numFmtId="0" fontId="33" fillId="5" borderId="5" xfId="2" applyFont="1" applyFill="1" applyBorder="1" applyAlignment="1">
      <alignment horizontal="left" vertical="center" wrapText="1"/>
    </xf>
    <xf numFmtId="0" fontId="33" fillId="5" borderId="11" xfId="2" applyFont="1" applyFill="1" applyBorder="1" applyAlignment="1">
      <alignment horizontal="left" vertical="center" wrapText="1"/>
    </xf>
    <xf numFmtId="0" fontId="13" fillId="0" borderId="1" xfId="2" applyFont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1" fillId="0" borderId="10" xfId="2" applyFont="1" applyBorder="1" applyAlignment="1">
      <alignment horizontal="left" vertical="center" wrapText="1"/>
    </xf>
    <xf numFmtId="0" fontId="11" fillId="0" borderId="0" xfId="2" applyFont="1" applyBorder="1" applyAlignment="1">
      <alignment horizontal="left" vertical="center" wrapText="1"/>
    </xf>
    <xf numFmtId="0" fontId="13" fillId="0" borderId="0" xfId="2" applyFont="1" applyBorder="1" applyAlignment="1">
      <alignment horizontal="center" vertical="center"/>
    </xf>
    <xf numFmtId="3" fontId="3" fillId="0" borderId="3" xfId="3" applyNumberFormat="1" applyFont="1" applyFill="1" applyBorder="1" applyAlignment="1" applyProtection="1">
      <alignment horizontal="right" vertical="center"/>
    </xf>
    <xf numFmtId="0" fontId="5" fillId="0" borderId="0" xfId="2" applyFont="1" applyFill="1" applyBorder="1" applyAlignment="1">
      <alignment horizontal="center" vertical="center" wrapText="1"/>
    </xf>
    <xf numFmtId="1" fontId="3" fillId="0" borderId="24" xfId="4" applyNumberFormat="1" applyFont="1" applyFill="1" applyBorder="1" applyAlignment="1" applyProtection="1">
      <alignment horizontal="right" vertical="center"/>
    </xf>
    <xf numFmtId="1" fontId="3" fillId="0" borderId="22" xfId="4" applyNumberFormat="1" applyFont="1" applyFill="1" applyBorder="1" applyAlignment="1" applyProtection="1">
      <alignment horizontal="right" vertical="center"/>
    </xf>
    <xf numFmtId="0" fontId="33" fillId="0" borderId="12" xfId="2" applyFont="1" applyFill="1" applyBorder="1" applyAlignment="1">
      <alignment horizontal="left" vertical="center" wrapText="1"/>
    </xf>
    <xf numFmtId="0" fontId="33" fillId="0" borderId="25" xfId="2" applyFont="1" applyFill="1" applyBorder="1" applyAlignment="1">
      <alignment horizontal="left" vertical="center" wrapText="1"/>
    </xf>
    <xf numFmtId="0" fontId="33" fillId="0" borderId="21" xfId="2" applyFont="1" applyFill="1" applyBorder="1" applyAlignment="1">
      <alignment horizontal="left" vertical="center" wrapText="1"/>
    </xf>
    <xf numFmtId="0" fontId="27" fillId="0" borderId="0" xfId="2" applyFont="1" applyFill="1" applyBorder="1" applyAlignment="1">
      <alignment horizontal="center" vertical="center" wrapText="1"/>
    </xf>
    <xf numFmtId="0" fontId="13" fillId="0" borderId="15" xfId="2" applyFont="1" applyBorder="1" applyAlignment="1">
      <alignment horizontal="center" vertical="center"/>
    </xf>
    <xf numFmtId="0" fontId="20" fillId="0" borderId="0" xfId="2" applyFont="1" applyBorder="1" applyAlignment="1">
      <alignment horizontal="center" vertical="center"/>
    </xf>
    <xf numFmtId="0" fontId="26" fillId="0" borderId="0" xfId="2" applyFont="1" applyFill="1" applyBorder="1" applyAlignment="1">
      <alignment horizontal="center" vertical="center"/>
    </xf>
    <xf numFmtId="0" fontId="7" fillId="0" borderId="0" xfId="2" applyFont="1" applyAlignment="1">
      <alignment horizontal="left"/>
    </xf>
    <xf numFmtId="49" fontId="3" fillId="0" borderId="0" xfId="2" applyNumberFormat="1" applyFont="1" applyAlignment="1">
      <alignment horizontal="left"/>
    </xf>
    <xf numFmtId="0" fontId="13" fillId="0" borderId="18" xfId="2" applyFont="1" applyBorder="1" applyAlignment="1">
      <alignment horizontal="center" vertical="center"/>
    </xf>
    <xf numFmtId="0" fontId="13" fillId="0" borderId="19" xfId="2" applyFont="1" applyBorder="1" applyAlignment="1">
      <alignment horizontal="center" vertical="center"/>
    </xf>
    <xf numFmtId="0" fontId="13" fillId="0" borderId="17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20" xfId="2" applyFont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13" fillId="0" borderId="23" xfId="2" applyFont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top"/>
    </xf>
    <xf numFmtId="0" fontId="10" fillId="0" borderId="3" xfId="2" applyFont="1" applyFill="1" applyBorder="1" applyAlignment="1">
      <alignment horizontal="left" vertical="center" wrapText="1"/>
    </xf>
    <xf numFmtId="0" fontId="3" fillId="5" borderId="4" xfId="2" applyFont="1" applyFill="1" applyBorder="1" applyAlignment="1">
      <alignment horizontal="center" vertical="center" wrapText="1"/>
    </xf>
    <xf numFmtId="0" fontId="3" fillId="5" borderId="5" xfId="2" applyFont="1" applyFill="1" applyBorder="1" applyAlignment="1">
      <alignment horizontal="center" vertical="center" wrapText="1"/>
    </xf>
    <xf numFmtId="0" fontId="3" fillId="5" borderId="11" xfId="2" applyFont="1" applyFill="1" applyBorder="1" applyAlignment="1">
      <alignment horizontal="center" vertical="center" wrapText="1"/>
    </xf>
    <xf numFmtId="0" fontId="5" fillId="0" borderId="0" xfId="2" applyFont="1" applyBorder="1" applyAlignment="1">
      <alignment horizontal="left" vertical="center" wrapText="1"/>
    </xf>
    <xf numFmtId="0" fontId="4" fillId="0" borderId="0" xfId="2" applyFont="1" applyFill="1" applyBorder="1" applyAlignment="1">
      <alignment horizontal="center" vertical="top"/>
    </xf>
    <xf numFmtId="0" fontId="10" fillId="0" borderId="0" xfId="2" applyFont="1" applyFill="1" applyBorder="1" applyAlignment="1">
      <alignment horizontal="center" vertical="center"/>
    </xf>
    <xf numFmtId="0" fontId="23" fillId="0" borderId="0" xfId="2" applyFont="1" applyFill="1" applyBorder="1" applyAlignment="1">
      <alignment horizontal="left" vertical="center" wrapText="1"/>
    </xf>
    <xf numFmtId="0" fontId="35" fillId="0" borderId="12" xfId="2" applyFont="1" applyFill="1" applyBorder="1" applyAlignment="1">
      <alignment horizontal="left" vertical="center" wrapText="1"/>
    </xf>
    <xf numFmtId="0" fontId="35" fillId="0" borderId="25" xfId="2" applyFont="1" applyFill="1" applyBorder="1" applyAlignment="1">
      <alignment horizontal="left" vertical="center" wrapText="1"/>
    </xf>
    <xf numFmtId="0" fontId="35" fillId="0" borderId="21" xfId="2" applyFont="1" applyFill="1" applyBorder="1" applyAlignment="1">
      <alignment horizontal="left" vertical="center" wrapText="1"/>
    </xf>
    <xf numFmtId="0" fontId="3" fillId="0" borderId="3" xfId="2" applyFont="1" applyFill="1" applyBorder="1" applyAlignment="1">
      <alignment horizontal="left" vertical="center" wrapText="1"/>
    </xf>
    <xf numFmtId="0" fontId="33" fillId="5" borderId="3" xfId="2" applyFont="1" applyFill="1" applyBorder="1" applyAlignment="1">
      <alignment horizontal="left" vertical="center" wrapText="1"/>
    </xf>
    <xf numFmtId="0" fontId="11" fillId="0" borderId="0" xfId="2" applyFont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0" borderId="17" xfId="2" applyFont="1" applyFill="1" applyBorder="1" applyAlignment="1">
      <alignment horizontal="left" vertical="center" wrapText="1"/>
    </xf>
    <xf numFmtId="0" fontId="10" fillId="5" borderId="3" xfId="2" applyFont="1" applyFill="1" applyBorder="1" applyAlignment="1">
      <alignment horizontal="left" vertical="center" wrapText="1"/>
    </xf>
    <xf numFmtId="0" fontId="10" fillId="0" borderId="12" xfId="2" applyFont="1" applyFill="1" applyBorder="1" applyAlignment="1">
      <alignment horizontal="left" vertical="center" wrapText="1"/>
    </xf>
    <xf numFmtId="0" fontId="10" fillId="0" borderId="25" xfId="2" applyFont="1" applyFill="1" applyBorder="1" applyAlignment="1">
      <alignment horizontal="left" vertical="center" wrapText="1"/>
    </xf>
    <xf numFmtId="0" fontId="10" fillId="0" borderId="21" xfId="2" applyFont="1" applyFill="1" applyBorder="1" applyAlignment="1">
      <alignment horizontal="left" vertical="center" wrapText="1"/>
    </xf>
    <xf numFmtId="0" fontId="26" fillId="0" borderId="6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/>
    </xf>
    <xf numFmtId="166" fontId="3" fillId="0" borderId="4" xfId="2" quotePrefix="1" applyNumberFormat="1" applyFont="1" applyFill="1" applyBorder="1" applyAlignment="1">
      <alignment horizontal="center" vertical="center"/>
    </xf>
    <xf numFmtId="166" fontId="3" fillId="0" borderId="5" xfId="2" quotePrefix="1" applyNumberFormat="1" applyFont="1" applyFill="1" applyBorder="1" applyAlignment="1">
      <alignment horizontal="center" vertical="center"/>
    </xf>
    <xf numFmtId="166" fontId="3" fillId="0" borderId="11" xfId="2" quotePrefix="1" applyNumberFormat="1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left" vertical="center" wrapText="1"/>
    </xf>
    <xf numFmtId="0" fontId="3" fillId="5" borderId="5" xfId="2" applyFont="1" applyFill="1" applyBorder="1" applyAlignment="1">
      <alignment horizontal="left" vertical="center" wrapText="1"/>
    </xf>
    <xf numFmtId="0" fontId="3" fillId="5" borderId="11" xfId="2" applyFont="1" applyFill="1" applyBorder="1" applyAlignment="1">
      <alignment horizontal="left" vertical="center" wrapText="1"/>
    </xf>
    <xf numFmtId="1" fontId="31" fillId="0" borderId="0" xfId="2" applyNumberFormat="1" applyFont="1" applyBorder="1" applyAlignment="1">
      <alignment horizontal="left" vertical="center"/>
    </xf>
    <xf numFmtId="0" fontId="10" fillId="0" borderId="27" xfId="2" applyFont="1" applyBorder="1" applyAlignment="1">
      <alignment horizontal="center" vertical="center"/>
    </xf>
    <xf numFmtId="0" fontId="10" fillId="0" borderId="33" xfId="2" applyFont="1" applyBorder="1" applyAlignment="1">
      <alignment horizontal="center" vertical="center"/>
    </xf>
    <xf numFmtId="1" fontId="31" fillId="0" borderId="0" xfId="2" applyNumberFormat="1" applyFont="1" applyBorder="1" applyAlignment="1">
      <alignment horizontal="left" vertical="center" wrapText="1"/>
    </xf>
    <xf numFmtId="0" fontId="33" fillId="0" borderId="32" xfId="2" applyFont="1" applyFill="1" applyBorder="1" applyAlignment="1">
      <alignment horizontal="left" vertical="center" wrapText="1"/>
    </xf>
    <xf numFmtId="0" fontId="33" fillId="0" borderId="5" xfId="2" applyFont="1" applyFill="1" applyBorder="1" applyAlignment="1">
      <alignment horizontal="left" vertical="center" wrapText="1"/>
    </xf>
    <xf numFmtId="0" fontId="4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 wrapText="1"/>
    </xf>
  </cellXfs>
  <cellStyles count="10">
    <cellStyle name="Comma 2" xfId="3" xr:uid="{00000000-0005-0000-0000-000000000000}"/>
    <cellStyle name="Comma 3" xfId="8" xr:uid="{00000000-0005-0000-0000-000001000000}"/>
    <cellStyle name="Comma_Fuel Price Increase Proposal 2010" xfId="5" xr:uid="{00000000-0005-0000-0000-000002000000}"/>
    <cellStyle name="Currency" xfId="1" builtinId="4"/>
    <cellStyle name="Currency 2" xfId="7" xr:uid="{00000000-0005-0000-0000-000004000000}"/>
    <cellStyle name="Currency 3" xfId="9" xr:uid="{00000000-0005-0000-0000-000005000000}"/>
    <cellStyle name="Normal" xfId="0" builtinId="0"/>
    <cellStyle name="Normal 2" xfId="6" xr:uid="{00000000-0005-0000-0000-000007000000}"/>
    <cellStyle name="Normal_Fuel Price Increase Proposal 2010" xfId="2" xr:uid="{00000000-0005-0000-0000-000008000000}"/>
    <cellStyle name="Percent 2" xfId="4" xr:uid="{00000000-0005-0000-0000-000009000000}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460375</xdr:colOff>
      <xdr:row>25</xdr:row>
      <xdr:rowOff>15874</xdr:rowOff>
    </xdr:from>
    <xdr:to>
      <xdr:col>10</xdr:col>
      <xdr:colOff>15875</xdr:colOff>
      <xdr:row>26</xdr:row>
      <xdr:rowOff>15875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4684375" y="7365999"/>
          <a:ext cx="952500" cy="44450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444500</xdr:colOff>
      <xdr:row>69</xdr:row>
      <xdr:rowOff>444500</xdr:rowOff>
    </xdr:from>
    <xdr:to>
      <xdr:col>10</xdr:col>
      <xdr:colOff>3175</xdr:colOff>
      <xdr:row>71</xdr:row>
      <xdr:rowOff>15875</xdr:rowOff>
    </xdr:to>
    <xdr:sp macro="" textlink="">
      <xdr:nvSpPr>
        <xdr:cNvPr id="20" name="Oval 1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14668500" y="20097750"/>
          <a:ext cx="955675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428625</xdr:colOff>
      <xdr:row>48</xdr:row>
      <xdr:rowOff>1</xdr:rowOff>
    </xdr:from>
    <xdr:to>
      <xdr:col>9</xdr:col>
      <xdr:colOff>1381125</xdr:colOff>
      <xdr:row>48</xdr:row>
      <xdr:rowOff>444501</xdr:rowOff>
    </xdr:to>
    <xdr:sp macro="" textlink="">
      <xdr:nvSpPr>
        <xdr:cNvPr id="21" name="Oval 1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14652625" y="13414376"/>
          <a:ext cx="952500" cy="4445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444499</xdr:colOff>
      <xdr:row>88</xdr:row>
      <xdr:rowOff>3174</xdr:rowOff>
    </xdr:from>
    <xdr:to>
      <xdr:col>10</xdr:col>
      <xdr:colOff>3174</xdr:colOff>
      <xdr:row>89</xdr:row>
      <xdr:rowOff>15874</xdr:rowOff>
    </xdr:to>
    <xdr:sp macro="" textlink="">
      <xdr:nvSpPr>
        <xdr:cNvPr id="31" name="Oval 1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 flipH="1">
          <a:off x="14668499" y="25196799"/>
          <a:ext cx="955675" cy="4730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31751</xdr:colOff>
      <xdr:row>14</xdr:row>
      <xdr:rowOff>0</xdr:rowOff>
    </xdr:from>
    <xdr:to>
      <xdr:col>10</xdr:col>
      <xdr:colOff>19051</xdr:colOff>
      <xdr:row>15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14525626" y="5175250"/>
          <a:ext cx="1225550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4363700" y="5032374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4366874" y="15668625"/>
          <a:ext cx="1225551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8750"/>
          <a:ext cx="1206499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899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34</xdr:row>
      <xdr:rowOff>508000</xdr:rowOff>
    </xdr:from>
    <xdr:to>
      <xdr:col>10</xdr:col>
      <xdr:colOff>0</xdr:colOff>
      <xdr:row>36</xdr:row>
      <xdr:rowOff>15875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14700250" y="9540875"/>
          <a:ext cx="762000" cy="5397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555625</xdr:colOff>
      <xdr:row>19</xdr:row>
      <xdr:rowOff>0</xdr:rowOff>
    </xdr:from>
    <xdr:to>
      <xdr:col>10</xdr:col>
      <xdr:colOff>28575</xdr:colOff>
      <xdr:row>20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14589125" y="5143500"/>
          <a:ext cx="901700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20</xdr:row>
      <xdr:rowOff>428625</xdr:rowOff>
    </xdr:from>
    <xdr:to>
      <xdr:col>10</xdr:col>
      <xdr:colOff>47625</xdr:colOff>
      <xdr:row>22</xdr:row>
      <xdr:rowOff>6349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5700375" y="5111750"/>
          <a:ext cx="1063625" cy="466724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222251</xdr:colOff>
      <xdr:row>34</xdr:row>
      <xdr:rowOff>0</xdr:rowOff>
    </xdr:from>
    <xdr:to>
      <xdr:col>9</xdr:col>
      <xdr:colOff>1377951</xdr:colOff>
      <xdr:row>34</xdr:row>
      <xdr:rowOff>438150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15319376" y="10541000"/>
          <a:ext cx="1155700" cy="4381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587375</xdr:colOff>
      <xdr:row>58</xdr:row>
      <xdr:rowOff>31750</xdr:rowOff>
    </xdr:from>
    <xdr:to>
      <xdr:col>10</xdr:col>
      <xdr:colOff>44450</xdr:colOff>
      <xdr:row>59</xdr:row>
      <xdr:rowOff>3175</xdr:rowOff>
    </xdr:to>
    <xdr:sp macro="" textlink="">
      <xdr:nvSpPr>
        <xdr:cNvPr id="7" name="Oval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15684500" y="11890375"/>
          <a:ext cx="1076325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539749</xdr:colOff>
      <xdr:row>84</xdr:row>
      <xdr:rowOff>34925</xdr:rowOff>
    </xdr:from>
    <xdr:to>
      <xdr:col>10</xdr:col>
      <xdr:colOff>31748</xdr:colOff>
      <xdr:row>85</xdr:row>
      <xdr:rowOff>15875</xdr:rowOff>
    </xdr:to>
    <xdr:sp macro="" textlink="">
      <xdr:nvSpPr>
        <xdr:cNvPr id="8" name="Oval 13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 flipH="1">
          <a:off x="15636874" y="18037175"/>
          <a:ext cx="1111249" cy="4889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206375</xdr:colOff>
      <xdr:row>16</xdr:row>
      <xdr:rowOff>15875</xdr:rowOff>
    </xdr:from>
    <xdr:to>
      <xdr:col>10</xdr:col>
      <xdr:colOff>34925</xdr:colOff>
      <xdr:row>16</xdr:row>
      <xdr:rowOff>460374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14366875" y="3905250"/>
          <a:ext cx="1066800" cy="444499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21</xdr:row>
      <xdr:rowOff>15874</xdr:rowOff>
    </xdr:from>
    <xdr:to>
      <xdr:col>10</xdr:col>
      <xdr:colOff>47625</xdr:colOff>
      <xdr:row>22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14890750" y="5349874"/>
          <a:ext cx="825500" cy="4127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603250</xdr:colOff>
      <xdr:row>47</xdr:row>
      <xdr:rowOff>428625</xdr:rowOff>
    </xdr:from>
    <xdr:to>
      <xdr:col>10</xdr:col>
      <xdr:colOff>3175</xdr:colOff>
      <xdr:row>49</xdr:row>
      <xdr:rowOff>15875</xdr:rowOff>
    </xdr:to>
    <xdr:sp macro="" textlink="">
      <xdr:nvSpPr>
        <xdr:cNvPr id="6" name="Oval 13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14827250" y="10080625"/>
          <a:ext cx="844550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35</xdr:row>
      <xdr:rowOff>0</xdr:rowOff>
    </xdr:from>
    <xdr:to>
      <xdr:col>9</xdr:col>
      <xdr:colOff>1428750</xdr:colOff>
      <xdr:row>36</xdr:row>
      <xdr:rowOff>3175</xdr:rowOff>
    </xdr:to>
    <xdr:sp macro="" textlink="">
      <xdr:nvSpPr>
        <xdr:cNvPr id="7" name="Oval 1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14239875" y="15049500"/>
          <a:ext cx="1412875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62</xdr:row>
      <xdr:rowOff>3174</xdr:rowOff>
    </xdr:from>
    <xdr:to>
      <xdr:col>10</xdr:col>
      <xdr:colOff>3175</xdr:colOff>
      <xdr:row>62</xdr:row>
      <xdr:rowOff>412749</xdr:rowOff>
    </xdr:to>
    <xdr:sp macro="" textlink="">
      <xdr:nvSpPr>
        <xdr:cNvPr id="8" name="Oval 13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15874</xdr:rowOff>
    </xdr:from>
    <xdr:to>
      <xdr:col>9</xdr:col>
      <xdr:colOff>1222375</xdr:colOff>
      <xdr:row>14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14363700" y="5111749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40</xdr:row>
      <xdr:rowOff>0</xdr:rowOff>
    </xdr:from>
    <xdr:to>
      <xdr:col>10</xdr:col>
      <xdr:colOff>19050</xdr:colOff>
      <xdr:row>41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14366874" y="15659100"/>
          <a:ext cx="1225551" cy="47942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27</xdr:row>
      <xdr:rowOff>0</xdr:rowOff>
    </xdr:from>
    <xdr:to>
      <xdr:col>9</xdr:col>
      <xdr:colOff>1222374</xdr:colOff>
      <xdr:row>28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5575"/>
          <a:ext cx="1206499" cy="4508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54</xdr:row>
      <xdr:rowOff>3174</xdr:rowOff>
    </xdr:from>
    <xdr:to>
      <xdr:col>10</xdr:col>
      <xdr:colOff>3175</xdr:colOff>
      <xdr:row>54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M93"/>
  <sheetViews>
    <sheetView zoomScale="60" zoomScaleNormal="60" workbookViewId="0">
      <selection activeCell="D4" sqref="D4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7.28515625" customWidth="1"/>
    <col min="10" max="10" width="21" customWidth="1"/>
    <col min="11" max="11" width="18.5703125" customWidth="1"/>
    <col min="12" max="12" width="24" customWidth="1"/>
    <col min="13" max="13" width="24.425781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6" t="s">
        <v>1</v>
      </c>
      <c r="B3" s="396"/>
      <c r="C3" s="396"/>
      <c r="D3" s="396"/>
      <c r="E3" s="397" t="s">
        <v>118</v>
      </c>
      <c r="F3" s="397"/>
      <c r="G3" s="397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>
        <v>8000</v>
      </c>
      <c r="J5" s="13" t="s">
        <v>119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80" t="s">
        <v>5</v>
      </c>
      <c r="B7" s="359" t="s">
        <v>6</v>
      </c>
      <c r="C7" s="359" t="s">
        <v>7</v>
      </c>
      <c r="D7" s="367" t="s">
        <v>8</v>
      </c>
      <c r="E7" s="367"/>
      <c r="F7" s="367"/>
      <c r="G7" s="24" t="s">
        <v>9</v>
      </c>
      <c r="H7" s="24" t="s">
        <v>10</v>
      </c>
      <c r="I7" s="25" t="s">
        <v>11</v>
      </c>
      <c r="J7" s="26" t="s">
        <v>12</v>
      </c>
      <c r="K7" s="366" t="s">
        <v>120</v>
      </c>
      <c r="L7" s="369"/>
      <c r="M7" s="369"/>
    </row>
    <row r="8" spans="1:13" ht="33" customHeight="1">
      <c r="A8" s="381"/>
      <c r="B8" s="360"/>
      <c r="C8" s="360"/>
      <c r="D8" s="139" t="s">
        <v>112</v>
      </c>
      <c r="E8" s="139" t="s">
        <v>113</v>
      </c>
      <c r="F8" s="231" t="s">
        <v>117</v>
      </c>
      <c r="G8" s="24" t="s">
        <v>14</v>
      </c>
      <c r="H8" s="24" t="s">
        <v>15</v>
      </c>
      <c r="I8" s="24" t="s">
        <v>15</v>
      </c>
      <c r="J8" s="26" t="s">
        <v>16</v>
      </c>
      <c r="K8" s="367"/>
      <c r="L8" s="369"/>
      <c r="M8" s="369"/>
    </row>
    <row r="9" spans="1:13" ht="34.5" customHeight="1">
      <c r="A9" s="28">
        <v>1</v>
      </c>
      <c r="B9" s="179" t="s">
        <v>18</v>
      </c>
      <c r="C9" s="136" t="s">
        <v>19</v>
      </c>
      <c r="D9" s="342">
        <v>133</v>
      </c>
      <c r="E9" s="342">
        <v>133</v>
      </c>
      <c r="F9" s="343">
        <v>133</v>
      </c>
      <c r="G9" s="320">
        <f t="shared" ref="G9:G19" si="0">F9-E9</f>
        <v>0</v>
      </c>
      <c r="H9" s="313">
        <v>1400</v>
      </c>
      <c r="I9" s="313">
        <v>1100</v>
      </c>
      <c r="J9" s="313">
        <f>I9*F9</f>
        <v>146300</v>
      </c>
      <c r="K9" s="338" t="s">
        <v>20</v>
      </c>
      <c r="L9" s="364" t="s">
        <v>144</v>
      </c>
      <c r="M9" s="365"/>
    </row>
    <row r="10" spans="1:13" ht="34.5" customHeight="1">
      <c r="A10" s="33">
        <v>2</v>
      </c>
      <c r="B10" s="162" t="s">
        <v>21</v>
      </c>
      <c r="C10" s="136" t="s">
        <v>19</v>
      </c>
      <c r="D10" s="342">
        <v>140</v>
      </c>
      <c r="E10" s="342">
        <v>138</v>
      </c>
      <c r="F10" s="343">
        <v>135</v>
      </c>
      <c r="G10" s="319">
        <f t="shared" si="0"/>
        <v>-3</v>
      </c>
      <c r="H10" s="313">
        <v>600</v>
      </c>
      <c r="I10" s="313">
        <v>600</v>
      </c>
      <c r="J10" s="313">
        <f t="shared" ref="J10:J17" si="1">I10*F10</f>
        <v>81000</v>
      </c>
      <c r="K10" s="338" t="s">
        <v>22</v>
      </c>
      <c r="L10" s="364"/>
      <c r="M10" s="365"/>
    </row>
    <row r="11" spans="1:13" ht="34.5" customHeight="1">
      <c r="A11" s="36">
        <v>3</v>
      </c>
      <c r="B11" s="162" t="s">
        <v>23</v>
      </c>
      <c r="C11" s="136" t="s">
        <v>19</v>
      </c>
      <c r="D11" s="310">
        <v>140</v>
      </c>
      <c r="E11" s="310">
        <v>140</v>
      </c>
      <c r="F11" s="311">
        <v>140</v>
      </c>
      <c r="G11" s="319">
        <f t="shared" si="0"/>
        <v>0</v>
      </c>
      <c r="H11" s="313">
        <v>1000</v>
      </c>
      <c r="I11" s="313">
        <v>1000</v>
      </c>
      <c r="J11" s="313">
        <f t="shared" si="1"/>
        <v>140000</v>
      </c>
      <c r="K11" s="338" t="s">
        <v>20</v>
      </c>
      <c r="L11" s="382" t="s">
        <v>146</v>
      </c>
      <c r="M11" s="383"/>
    </row>
    <row r="12" spans="1:13" ht="34.5" customHeight="1">
      <c r="A12" s="28">
        <v>4</v>
      </c>
      <c r="B12" s="137" t="s">
        <v>24</v>
      </c>
      <c r="C12" s="136" t="s">
        <v>19</v>
      </c>
      <c r="D12" s="310">
        <v>140</v>
      </c>
      <c r="E12" s="310">
        <v>138</v>
      </c>
      <c r="F12" s="311">
        <v>133</v>
      </c>
      <c r="G12" s="319">
        <f t="shared" si="0"/>
        <v>-5</v>
      </c>
      <c r="H12" s="313">
        <v>1000</v>
      </c>
      <c r="I12" s="313">
        <v>1000</v>
      </c>
      <c r="J12" s="313">
        <f t="shared" si="1"/>
        <v>133000</v>
      </c>
      <c r="K12" s="315" t="s">
        <v>22</v>
      </c>
      <c r="L12" s="364"/>
      <c r="M12" s="365"/>
    </row>
    <row r="13" spans="1:13" ht="34.5" customHeight="1">
      <c r="A13" s="28">
        <v>5</v>
      </c>
      <c r="B13" s="162" t="s">
        <v>25</v>
      </c>
      <c r="C13" s="136" t="s">
        <v>19</v>
      </c>
      <c r="D13" s="310">
        <v>140</v>
      </c>
      <c r="E13" s="310">
        <v>136</v>
      </c>
      <c r="F13" s="311">
        <v>136</v>
      </c>
      <c r="G13" s="320">
        <f t="shared" si="0"/>
        <v>0</v>
      </c>
      <c r="H13" s="313">
        <v>1000</v>
      </c>
      <c r="I13" s="313">
        <v>800</v>
      </c>
      <c r="J13" s="313">
        <f t="shared" si="1"/>
        <v>108800</v>
      </c>
      <c r="K13" s="338" t="s">
        <v>20</v>
      </c>
      <c r="L13" s="364" t="s">
        <v>114</v>
      </c>
      <c r="M13" s="365"/>
    </row>
    <row r="14" spans="1:13" ht="34.5" customHeight="1">
      <c r="A14" s="28">
        <v>6</v>
      </c>
      <c r="B14" s="137" t="s">
        <v>26</v>
      </c>
      <c r="C14" s="136" t="s">
        <v>19</v>
      </c>
      <c r="D14" s="310">
        <v>140</v>
      </c>
      <c r="E14" s="310">
        <v>136</v>
      </c>
      <c r="F14" s="311">
        <v>136</v>
      </c>
      <c r="G14" s="320">
        <f t="shared" si="0"/>
        <v>0</v>
      </c>
      <c r="H14" s="313">
        <v>1800</v>
      </c>
      <c r="I14" s="313">
        <v>1800</v>
      </c>
      <c r="J14" s="313">
        <f>I14*F14</f>
        <v>244800</v>
      </c>
      <c r="K14" s="338" t="s">
        <v>20</v>
      </c>
      <c r="L14" s="364"/>
      <c r="M14" s="365"/>
    </row>
    <row r="15" spans="1:13" ht="34.5" customHeight="1">
      <c r="A15" s="28">
        <v>7</v>
      </c>
      <c r="B15" s="137" t="s">
        <v>27</v>
      </c>
      <c r="C15" s="136" t="s">
        <v>19</v>
      </c>
      <c r="D15" s="310">
        <v>140</v>
      </c>
      <c r="E15" s="310">
        <v>139</v>
      </c>
      <c r="F15" s="311">
        <v>139</v>
      </c>
      <c r="G15" s="320">
        <f t="shared" si="0"/>
        <v>0</v>
      </c>
      <c r="H15" s="313">
        <v>600</v>
      </c>
      <c r="I15" s="313">
        <v>400</v>
      </c>
      <c r="J15" s="313">
        <f t="shared" si="1"/>
        <v>55600</v>
      </c>
      <c r="K15" s="338" t="s">
        <v>28</v>
      </c>
      <c r="L15" s="364"/>
      <c r="M15" s="365"/>
    </row>
    <row r="16" spans="1:13" ht="34.5" hidden="1" customHeight="1">
      <c r="A16" s="28">
        <v>7</v>
      </c>
      <c r="B16" s="137" t="s">
        <v>29</v>
      </c>
      <c r="C16" s="138" t="s">
        <v>30</v>
      </c>
      <c r="D16" s="310">
        <v>0</v>
      </c>
      <c r="E16" s="310">
        <v>0</v>
      </c>
      <c r="F16" s="311">
        <v>0</v>
      </c>
      <c r="G16" s="320">
        <f t="shared" si="0"/>
        <v>0</v>
      </c>
      <c r="H16" s="313">
        <v>0</v>
      </c>
      <c r="I16" s="313"/>
      <c r="J16" s="313">
        <f>I16*F16</f>
        <v>0</v>
      </c>
      <c r="K16" s="338" t="s">
        <v>20</v>
      </c>
      <c r="L16" s="364"/>
      <c r="M16" s="365"/>
    </row>
    <row r="17" spans="1:13" ht="34.5" customHeight="1">
      <c r="A17" s="28">
        <v>8</v>
      </c>
      <c r="B17" s="137" t="s">
        <v>31</v>
      </c>
      <c r="C17" s="136" t="s">
        <v>19</v>
      </c>
      <c r="D17" s="310">
        <v>136</v>
      </c>
      <c r="E17" s="310">
        <v>136</v>
      </c>
      <c r="F17" s="311">
        <v>136</v>
      </c>
      <c r="G17" s="320">
        <f t="shared" si="0"/>
        <v>0</v>
      </c>
      <c r="H17" s="313">
        <v>1000</v>
      </c>
      <c r="I17" s="313">
        <v>500</v>
      </c>
      <c r="J17" s="313">
        <f t="shared" si="1"/>
        <v>68000</v>
      </c>
      <c r="K17" s="338" t="s">
        <v>20</v>
      </c>
      <c r="L17" s="364"/>
      <c r="M17" s="365"/>
    </row>
    <row r="18" spans="1:13" ht="34.5" customHeight="1">
      <c r="A18" s="28">
        <v>9</v>
      </c>
      <c r="B18" s="137" t="s">
        <v>111</v>
      </c>
      <c r="C18" s="212" t="s">
        <v>19</v>
      </c>
      <c r="D18" s="310">
        <v>140</v>
      </c>
      <c r="E18" s="310">
        <v>140</v>
      </c>
      <c r="F18" s="311">
        <v>140</v>
      </c>
      <c r="G18" s="320">
        <f t="shared" si="0"/>
        <v>0</v>
      </c>
      <c r="H18" s="313">
        <v>100</v>
      </c>
      <c r="I18" s="313">
        <v>100</v>
      </c>
      <c r="J18" s="313">
        <f>I18*F18</f>
        <v>14000</v>
      </c>
      <c r="K18" s="338" t="s">
        <v>20</v>
      </c>
      <c r="L18" s="364"/>
      <c r="M18" s="365"/>
    </row>
    <row r="19" spans="1:13" ht="34.5" customHeight="1">
      <c r="A19" s="28">
        <v>10</v>
      </c>
      <c r="B19" s="137" t="s">
        <v>80</v>
      </c>
      <c r="C19" s="212" t="s">
        <v>19</v>
      </c>
      <c r="D19" s="310">
        <v>0</v>
      </c>
      <c r="E19" s="310">
        <v>138</v>
      </c>
      <c r="F19" s="311">
        <v>135</v>
      </c>
      <c r="G19" s="319">
        <f t="shared" si="0"/>
        <v>-3</v>
      </c>
      <c r="H19" s="313">
        <v>700</v>
      </c>
      <c r="I19" s="313">
        <v>700</v>
      </c>
      <c r="J19" s="313">
        <f>I19*F19</f>
        <v>94500</v>
      </c>
      <c r="K19" s="338" t="s">
        <v>20</v>
      </c>
      <c r="L19" s="364" t="s">
        <v>141</v>
      </c>
      <c r="M19" s="365"/>
    </row>
    <row r="20" spans="1:13" ht="34.5" hidden="1" customHeight="1">
      <c r="A20" s="28"/>
      <c r="B20" s="34"/>
      <c r="C20" s="30"/>
      <c r="D20" s="38"/>
      <c r="E20" s="38"/>
      <c r="F20" s="232"/>
      <c r="G20" s="31"/>
      <c r="H20" s="32"/>
      <c r="I20" s="32"/>
      <c r="J20" s="206">
        <f t="shared" ref="J20:J24" si="2">I20*F20</f>
        <v>0</v>
      </c>
      <c r="K20" s="212"/>
      <c r="L20" s="371"/>
      <c r="M20" s="371"/>
    </row>
    <row r="21" spans="1:13" ht="34.5" hidden="1" customHeight="1">
      <c r="A21" s="28"/>
      <c r="B21" s="34"/>
      <c r="C21" s="30"/>
      <c r="D21" s="38"/>
      <c r="E21" s="38"/>
      <c r="F21" s="232"/>
      <c r="G21" s="31"/>
      <c r="H21" s="32"/>
      <c r="I21" s="32"/>
      <c r="J21" s="206">
        <f t="shared" si="2"/>
        <v>0</v>
      </c>
      <c r="K21" s="212"/>
      <c r="L21" s="386"/>
      <c r="M21" s="386"/>
    </row>
    <row r="22" spans="1:13" ht="34.5" hidden="1" customHeight="1">
      <c r="A22" s="28"/>
      <c r="B22" s="34"/>
      <c r="C22" s="30"/>
      <c r="D22" s="38"/>
      <c r="E22" s="38"/>
      <c r="F22" s="232"/>
      <c r="G22" s="31"/>
      <c r="H22" s="32"/>
      <c r="I22" s="32"/>
      <c r="J22" s="206">
        <f t="shared" si="2"/>
        <v>0</v>
      </c>
      <c r="K22" s="212"/>
      <c r="L22" s="386"/>
      <c r="M22" s="386"/>
    </row>
    <row r="23" spans="1:13" ht="34.5" hidden="1" customHeight="1">
      <c r="A23" s="40"/>
      <c r="B23" s="34"/>
      <c r="C23" s="30"/>
      <c r="D23" s="38"/>
      <c r="E23" s="38"/>
      <c r="F23" s="232"/>
      <c r="G23" s="31"/>
      <c r="H23" s="32"/>
      <c r="I23" s="32"/>
      <c r="J23" s="206">
        <f t="shared" si="2"/>
        <v>0</v>
      </c>
      <c r="K23" s="212"/>
      <c r="L23" s="386"/>
      <c r="M23" s="386"/>
    </row>
    <row r="24" spans="1:13" ht="34.5" hidden="1" customHeight="1">
      <c r="A24" s="40"/>
      <c r="B24" s="34"/>
      <c r="C24" s="30"/>
      <c r="D24" s="38"/>
      <c r="E24" s="38"/>
      <c r="F24" s="232"/>
      <c r="G24" s="31"/>
      <c r="H24" s="32"/>
      <c r="I24" s="32"/>
      <c r="J24" s="206">
        <f t="shared" si="2"/>
        <v>0</v>
      </c>
      <c r="K24" s="212"/>
      <c r="L24" s="386"/>
      <c r="M24" s="386"/>
    </row>
    <row r="25" spans="1:13" ht="35.25" customHeight="1">
      <c r="A25" s="41"/>
      <c r="B25" s="224"/>
      <c r="C25" s="224"/>
      <c r="D25" s="224"/>
      <c r="E25" s="224"/>
      <c r="F25" s="224"/>
      <c r="G25" s="38"/>
      <c r="H25" s="229">
        <f>SUM(H9:H24)</f>
        <v>9200</v>
      </c>
      <c r="I25" s="229">
        <f>SUM(I9:I24)</f>
        <v>8000</v>
      </c>
      <c r="J25" s="229">
        <f>SUM(J9:J24)</f>
        <v>1086000</v>
      </c>
      <c r="K25" s="212"/>
      <c r="L25" s="405"/>
      <c r="M25" s="405"/>
    </row>
    <row r="26" spans="1:13" ht="35.25" customHeight="1">
      <c r="A26" s="42"/>
      <c r="B26" s="34"/>
      <c r="C26" s="34"/>
      <c r="D26" s="43"/>
      <c r="E26" s="43"/>
      <c r="F26" s="43"/>
      <c r="G26" s="43"/>
      <c r="H26" s="375" t="s">
        <v>33</v>
      </c>
      <c r="I26" s="375"/>
      <c r="J26" s="225">
        <f>J25/I25</f>
        <v>135.75</v>
      </c>
      <c r="K26" s="226" t="s">
        <v>121</v>
      </c>
      <c r="L26" s="376" t="s">
        <v>34</v>
      </c>
      <c r="M26" s="376"/>
    </row>
    <row r="27" spans="1:13" ht="31.5" customHeight="1">
      <c r="A27" s="44"/>
      <c r="B27" s="358" t="s">
        <v>148</v>
      </c>
      <c r="C27" s="358"/>
      <c r="D27" s="358"/>
      <c r="E27" s="358"/>
      <c r="F27" s="358"/>
      <c r="G27" s="358"/>
      <c r="H27" s="188"/>
      <c r="I27" s="188"/>
      <c r="J27" s="225">
        <v>136.58000000000001</v>
      </c>
      <c r="K27" s="226" t="s">
        <v>116</v>
      </c>
      <c r="L27" s="227">
        <f>(J26-J27)/J27</f>
        <v>-6.0770244545322333E-3</v>
      </c>
      <c r="M27" s="228" t="s">
        <v>147</v>
      </c>
    </row>
    <row r="28" spans="1:13" ht="17.25" customHeight="1"/>
    <row r="29" spans="1:13" ht="29.25" customHeight="1">
      <c r="A29" s="46"/>
      <c r="B29" s="9" t="s">
        <v>35</v>
      </c>
      <c r="C29" s="10"/>
      <c r="D29" s="11"/>
      <c r="E29" s="8"/>
      <c r="F29" s="8"/>
      <c r="G29" s="2"/>
      <c r="H29" s="12" t="s">
        <v>3</v>
      </c>
      <c r="I29" s="45">
        <v>3600</v>
      </c>
      <c r="J29" s="13" t="s">
        <v>36</v>
      </c>
      <c r="K29" s="47"/>
      <c r="L29" s="48"/>
      <c r="M29" s="16"/>
    </row>
    <row r="30" spans="1:13" ht="20.25">
      <c r="A30" s="49"/>
      <c r="B30" s="15"/>
      <c r="C30" s="15"/>
      <c r="D30" s="15"/>
      <c r="E30" s="15"/>
      <c r="F30" s="15"/>
      <c r="G30" s="15"/>
      <c r="H30" s="50"/>
      <c r="I30" s="20"/>
      <c r="J30" s="51"/>
      <c r="K30" s="52"/>
      <c r="L30" s="53"/>
      <c r="M30" s="16"/>
    </row>
    <row r="31" spans="1:13" ht="33" customHeight="1">
      <c r="A31" s="398" t="s">
        <v>5</v>
      </c>
      <c r="B31" s="380" t="s">
        <v>6</v>
      </c>
      <c r="C31" s="359" t="s">
        <v>7</v>
      </c>
      <c r="D31" s="400" t="s">
        <v>8</v>
      </c>
      <c r="E31" s="393"/>
      <c r="F31" s="401"/>
      <c r="G31" s="205" t="s">
        <v>9</v>
      </c>
      <c r="H31" s="24" t="s">
        <v>10</v>
      </c>
      <c r="I31" s="109" t="s">
        <v>11</v>
      </c>
      <c r="J31" s="24" t="s">
        <v>12</v>
      </c>
      <c r="K31" s="366" t="s">
        <v>120</v>
      </c>
      <c r="L31" s="403"/>
      <c r="M31" s="403"/>
    </row>
    <row r="32" spans="1:13" ht="33" customHeight="1">
      <c r="A32" s="399"/>
      <c r="B32" s="402"/>
      <c r="C32" s="360"/>
      <c r="D32" s="145" t="str">
        <f>D8</f>
        <v>Oct'21</v>
      </c>
      <c r="E32" s="223" t="str">
        <f t="shared" ref="E32:F32" si="3">E8</f>
        <v>Nov'21</v>
      </c>
      <c r="F32" s="231" t="str">
        <f t="shared" si="3"/>
        <v>Dec'21</v>
      </c>
      <c r="G32" s="58" t="s">
        <v>14</v>
      </c>
      <c r="H32" s="59" t="s">
        <v>15</v>
      </c>
      <c r="I32" s="110" t="s">
        <v>15</v>
      </c>
      <c r="J32" s="24" t="s">
        <v>16</v>
      </c>
      <c r="K32" s="367"/>
      <c r="L32" s="403"/>
      <c r="M32" s="403"/>
    </row>
    <row r="33" spans="1:13" ht="34.5" customHeight="1">
      <c r="A33" s="141">
        <v>1</v>
      </c>
      <c r="B33" s="144" t="s">
        <v>38</v>
      </c>
      <c r="C33" s="141" t="s">
        <v>19</v>
      </c>
      <c r="D33" s="310">
        <v>129</v>
      </c>
      <c r="E33" s="310">
        <v>129</v>
      </c>
      <c r="F33" s="311">
        <v>130</v>
      </c>
      <c r="G33" s="344">
        <f>F33-E33</f>
        <v>1</v>
      </c>
      <c r="H33" s="345">
        <v>200</v>
      </c>
      <c r="I33" s="345">
        <v>0</v>
      </c>
      <c r="J33" s="313">
        <f>F33*I33</f>
        <v>0</v>
      </c>
      <c r="K33" s="338" t="s">
        <v>20</v>
      </c>
      <c r="L33" s="364"/>
      <c r="M33" s="365"/>
    </row>
    <row r="34" spans="1:13" ht="34.5" customHeight="1">
      <c r="A34" s="141">
        <v>2</v>
      </c>
      <c r="B34" s="144" t="s">
        <v>39</v>
      </c>
      <c r="C34" s="141" t="s">
        <v>19</v>
      </c>
      <c r="D34" s="310">
        <v>120</v>
      </c>
      <c r="E34" s="310">
        <v>123</v>
      </c>
      <c r="F34" s="311">
        <v>123</v>
      </c>
      <c r="G34" s="337">
        <f t="shared" ref="G34:G42" si="4">F34-E34</f>
        <v>0</v>
      </c>
      <c r="H34" s="345">
        <v>1000</v>
      </c>
      <c r="I34" s="345">
        <v>800</v>
      </c>
      <c r="J34" s="313">
        <f t="shared" ref="J34:J47" si="5">F34*I34</f>
        <v>98400</v>
      </c>
      <c r="K34" s="338" t="s">
        <v>20</v>
      </c>
      <c r="L34" s="382" t="s">
        <v>122</v>
      </c>
      <c r="M34" s="383"/>
    </row>
    <row r="35" spans="1:13" ht="34.5" customHeight="1">
      <c r="A35" s="141">
        <v>3</v>
      </c>
      <c r="B35" s="142" t="s">
        <v>40</v>
      </c>
      <c r="C35" s="141" t="s">
        <v>19</v>
      </c>
      <c r="D35" s="310">
        <v>125</v>
      </c>
      <c r="E35" s="310">
        <v>125</v>
      </c>
      <c r="F35" s="311">
        <v>125</v>
      </c>
      <c r="G35" s="337">
        <f t="shared" si="4"/>
        <v>0</v>
      </c>
      <c r="H35" s="345">
        <v>300</v>
      </c>
      <c r="I35" s="345">
        <v>200</v>
      </c>
      <c r="J35" s="313">
        <f t="shared" si="5"/>
        <v>25000</v>
      </c>
      <c r="K35" s="315" t="s">
        <v>28</v>
      </c>
      <c r="L35" s="364" t="s">
        <v>41</v>
      </c>
      <c r="M35" s="365"/>
    </row>
    <row r="36" spans="1:13" ht="34.5" customHeight="1">
      <c r="A36" s="141">
        <v>4</v>
      </c>
      <c r="B36" s="142" t="s">
        <v>43</v>
      </c>
      <c r="C36" s="141" t="s">
        <v>19</v>
      </c>
      <c r="D36" s="310">
        <v>115</v>
      </c>
      <c r="E36" s="310">
        <v>115</v>
      </c>
      <c r="F36" s="311">
        <v>115</v>
      </c>
      <c r="G36" s="337">
        <f t="shared" si="4"/>
        <v>0</v>
      </c>
      <c r="H36" s="345">
        <v>100</v>
      </c>
      <c r="I36" s="345">
        <v>100</v>
      </c>
      <c r="J36" s="313">
        <f t="shared" si="5"/>
        <v>11500</v>
      </c>
      <c r="K36" s="338" t="s">
        <v>20</v>
      </c>
      <c r="L36" s="386"/>
      <c r="M36" s="386"/>
    </row>
    <row r="37" spans="1:13" ht="34.5" customHeight="1">
      <c r="A37" s="141">
        <v>5</v>
      </c>
      <c r="B37" s="142" t="s">
        <v>42</v>
      </c>
      <c r="C37" s="141" t="s">
        <v>19</v>
      </c>
      <c r="D37" s="310">
        <v>115</v>
      </c>
      <c r="E37" s="310">
        <v>115</v>
      </c>
      <c r="F37" s="311">
        <v>115</v>
      </c>
      <c r="G37" s="337">
        <f t="shared" si="4"/>
        <v>0</v>
      </c>
      <c r="H37" s="345">
        <v>1500</v>
      </c>
      <c r="I37" s="345">
        <v>1200</v>
      </c>
      <c r="J37" s="313">
        <f t="shared" si="5"/>
        <v>138000</v>
      </c>
      <c r="K37" s="338" t="s">
        <v>20</v>
      </c>
      <c r="L37" s="386"/>
      <c r="M37" s="386"/>
    </row>
    <row r="38" spans="1:13" ht="34.5" customHeight="1">
      <c r="A38" s="141">
        <v>6</v>
      </c>
      <c r="B38" s="142" t="s">
        <v>44</v>
      </c>
      <c r="C38" s="141" t="s">
        <v>19</v>
      </c>
      <c r="D38" s="310">
        <v>125</v>
      </c>
      <c r="E38" s="310">
        <v>125</v>
      </c>
      <c r="F38" s="311">
        <v>125</v>
      </c>
      <c r="G38" s="337">
        <f t="shared" si="4"/>
        <v>0</v>
      </c>
      <c r="H38" s="345">
        <v>500</v>
      </c>
      <c r="I38" s="345">
        <v>500</v>
      </c>
      <c r="J38" s="313">
        <f t="shared" si="5"/>
        <v>62500</v>
      </c>
      <c r="K38" s="315" t="s">
        <v>28</v>
      </c>
      <c r="L38" s="386"/>
      <c r="M38" s="386"/>
    </row>
    <row r="39" spans="1:13" ht="34.5" customHeight="1">
      <c r="A39" s="141">
        <v>7</v>
      </c>
      <c r="B39" s="142" t="s">
        <v>45</v>
      </c>
      <c r="C39" s="141" t="s">
        <v>30</v>
      </c>
      <c r="D39" s="310">
        <v>123</v>
      </c>
      <c r="E39" s="310">
        <v>123</v>
      </c>
      <c r="F39" s="311">
        <v>123</v>
      </c>
      <c r="G39" s="337">
        <f t="shared" si="4"/>
        <v>0</v>
      </c>
      <c r="H39" s="345">
        <v>1000</v>
      </c>
      <c r="I39" s="345">
        <v>800</v>
      </c>
      <c r="J39" s="313">
        <f t="shared" si="5"/>
        <v>98400</v>
      </c>
      <c r="K39" s="338" t="s">
        <v>20</v>
      </c>
      <c r="L39" s="371"/>
      <c r="M39" s="371"/>
    </row>
    <row r="40" spans="1:13" ht="34.5" hidden="1" customHeight="1">
      <c r="A40" s="141"/>
      <c r="B40" s="142" t="s">
        <v>46</v>
      </c>
      <c r="C40" s="141" t="s">
        <v>30</v>
      </c>
      <c r="D40" s="143"/>
      <c r="E40" s="143"/>
      <c r="F40" s="232"/>
      <c r="G40" s="176">
        <f t="shared" si="4"/>
        <v>0</v>
      </c>
      <c r="H40" s="147"/>
      <c r="I40" s="148"/>
      <c r="J40" s="206">
        <f t="shared" si="5"/>
        <v>0</v>
      </c>
      <c r="K40" s="218"/>
      <c r="L40" s="371"/>
      <c r="M40" s="371"/>
    </row>
    <row r="41" spans="1:13" ht="34.5" hidden="1" customHeight="1">
      <c r="A41" s="141"/>
      <c r="B41" s="142" t="s">
        <v>47</v>
      </c>
      <c r="C41" s="141" t="s">
        <v>30</v>
      </c>
      <c r="D41" s="143"/>
      <c r="E41" s="143"/>
      <c r="F41" s="232"/>
      <c r="G41" s="176">
        <f t="shared" si="4"/>
        <v>0</v>
      </c>
      <c r="H41" s="147"/>
      <c r="I41" s="148"/>
      <c r="J41" s="206">
        <f t="shared" si="5"/>
        <v>0</v>
      </c>
      <c r="K41" s="218"/>
      <c r="L41" s="371"/>
      <c r="M41" s="371"/>
    </row>
    <row r="42" spans="1:13" ht="34.5" hidden="1" customHeight="1">
      <c r="A42" s="141"/>
      <c r="B42" s="142" t="s">
        <v>29</v>
      </c>
      <c r="C42" s="141" t="s">
        <v>30</v>
      </c>
      <c r="D42" s="143"/>
      <c r="E42" s="143"/>
      <c r="F42" s="232"/>
      <c r="G42" s="176">
        <f t="shared" si="4"/>
        <v>0</v>
      </c>
      <c r="H42" s="147"/>
      <c r="I42" s="148"/>
      <c r="J42" s="206">
        <f t="shared" si="5"/>
        <v>0</v>
      </c>
      <c r="K42" s="218"/>
      <c r="L42" s="371"/>
      <c r="M42" s="371"/>
    </row>
    <row r="43" spans="1:13" ht="34.5" hidden="1" customHeight="1">
      <c r="A43" s="67"/>
      <c r="B43" s="34"/>
      <c r="C43" s="30"/>
      <c r="D43" s="38"/>
      <c r="E43" s="38"/>
      <c r="F43" s="232"/>
      <c r="G43" s="146">
        <f>F43-E43</f>
        <v>0</v>
      </c>
      <c r="H43" s="66"/>
      <c r="I43" s="66"/>
      <c r="J43" s="206">
        <f t="shared" si="5"/>
        <v>0</v>
      </c>
      <c r="K43" s="218"/>
      <c r="L43" s="371"/>
      <c r="M43" s="371"/>
    </row>
    <row r="44" spans="1:13" ht="34.5" hidden="1" customHeight="1">
      <c r="A44" s="67"/>
      <c r="B44" s="34"/>
      <c r="C44" s="30"/>
      <c r="D44" s="38"/>
      <c r="E44" s="38"/>
      <c r="F44" s="232"/>
      <c r="G44" s="146">
        <f t="shared" ref="G44:G47" si="6">F44-E44</f>
        <v>0</v>
      </c>
      <c r="H44" s="66"/>
      <c r="I44" s="66"/>
      <c r="J44" s="206">
        <f t="shared" si="5"/>
        <v>0</v>
      </c>
      <c r="K44" s="218"/>
      <c r="L44" s="371"/>
      <c r="M44" s="371"/>
    </row>
    <row r="45" spans="1:13" ht="34.5" hidden="1" customHeight="1">
      <c r="A45" s="67"/>
      <c r="B45" s="37"/>
      <c r="C45" s="35"/>
      <c r="D45" s="76"/>
      <c r="E45" s="76"/>
      <c r="F45" s="233"/>
      <c r="G45" s="146">
        <f t="shared" si="6"/>
        <v>0</v>
      </c>
      <c r="H45" s="77"/>
      <c r="I45" s="77"/>
      <c r="J45" s="206">
        <f t="shared" si="5"/>
        <v>0</v>
      </c>
      <c r="K45" s="218"/>
      <c r="L45" s="371"/>
      <c r="M45" s="371"/>
    </row>
    <row r="46" spans="1:13" ht="34.5" hidden="1" customHeight="1">
      <c r="A46" s="42"/>
      <c r="B46" s="34"/>
      <c r="C46" s="30"/>
      <c r="D46" s="38"/>
      <c r="E46" s="38"/>
      <c r="F46" s="232"/>
      <c r="G46" s="146">
        <f t="shared" si="6"/>
        <v>0</v>
      </c>
      <c r="H46" s="79"/>
      <c r="I46" s="79"/>
      <c r="J46" s="206">
        <f t="shared" si="5"/>
        <v>0</v>
      </c>
      <c r="K46" s="218"/>
      <c r="L46" s="386"/>
      <c r="M46" s="386"/>
    </row>
    <row r="47" spans="1:13" ht="34.5" hidden="1" customHeight="1">
      <c r="A47" s="42"/>
      <c r="B47" s="34"/>
      <c r="C47" s="30"/>
      <c r="D47" s="38"/>
      <c r="E47" s="38"/>
      <c r="F47" s="232"/>
      <c r="G47" s="146">
        <f t="shared" si="6"/>
        <v>0</v>
      </c>
      <c r="H47" s="79"/>
      <c r="I47" s="79"/>
      <c r="J47" s="206">
        <f t="shared" si="5"/>
        <v>0</v>
      </c>
      <c r="K47" s="218"/>
      <c r="L47" s="386"/>
      <c r="M47" s="386"/>
    </row>
    <row r="48" spans="1:13" ht="35.25" customHeight="1">
      <c r="A48" s="41"/>
      <c r="B48" s="224"/>
      <c r="C48" s="224"/>
      <c r="D48" s="224"/>
      <c r="E48" s="224"/>
      <c r="F48" s="224"/>
      <c r="G48" s="38"/>
      <c r="H48" s="229">
        <f>SUM(H33:H47)</f>
        <v>4600</v>
      </c>
      <c r="I48" s="229">
        <f>SUM(I33:I47)</f>
        <v>3600</v>
      </c>
      <c r="J48" s="229">
        <f>SUM(J33:J47)</f>
        <v>433800</v>
      </c>
      <c r="K48" s="212"/>
      <c r="L48" s="374"/>
      <c r="M48" s="374"/>
    </row>
    <row r="49" spans="1:13" ht="36.75" customHeight="1">
      <c r="A49" s="41"/>
      <c r="B49" s="34"/>
      <c r="C49" s="34"/>
      <c r="D49" s="34"/>
      <c r="E49" s="43"/>
      <c r="F49" s="43"/>
      <c r="G49" s="43"/>
      <c r="H49" s="385" t="s">
        <v>33</v>
      </c>
      <c r="I49" s="385"/>
      <c r="J49" s="225">
        <f>J48/I48</f>
        <v>120.5</v>
      </c>
      <c r="K49" s="226" t="str">
        <f>K26</f>
        <v>(Dec'21)</v>
      </c>
      <c r="L49" s="376" t="s">
        <v>34</v>
      </c>
      <c r="M49" s="376"/>
    </row>
    <row r="50" spans="1:13" ht="38.25" customHeight="1">
      <c r="A50" s="44"/>
      <c r="B50" s="377" t="s">
        <v>140</v>
      </c>
      <c r="C50" s="378"/>
      <c r="D50" s="378"/>
      <c r="E50" s="378"/>
      <c r="F50" s="378"/>
      <c r="G50" s="379"/>
      <c r="H50" s="237"/>
      <c r="I50" s="237"/>
      <c r="J50" s="234">
        <v>121.23</v>
      </c>
      <c r="K50" s="226" t="str">
        <f>K27</f>
        <v>(Nov'21)</v>
      </c>
      <c r="L50" s="356">
        <f>(J49-J50)/J50</f>
        <v>-6.0216118122577243E-3</v>
      </c>
      <c r="M50" s="228" t="s">
        <v>139</v>
      </c>
    </row>
    <row r="51" spans="1:13" ht="20.25">
      <c r="A51" s="49"/>
      <c r="B51" s="3"/>
      <c r="C51" s="3"/>
      <c r="D51" s="3"/>
      <c r="E51" s="3"/>
      <c r="F51" s="3"/>
      <c r="G51" s="3"/>
      <c r="H51" s="14"/>
      <c r="I51" s="3"/>
      <c r="J51" s="3"/>
      <c r="K51" s="3"/>
      <c r="L51" s="57"/>
      <c r="M51" s="16"/>
    </row>
    <row r="52" spans="1:13" ht="27.75" customHeight="1">
      <c r="A52" s="81"/>
      <c r="B52" s="9" t="s">
        <v>50</v>
      </c>
      <c r="C52" s="10"/>
      <c r="D52" s="11"/>
      <c r="E52" s="8"/>
      <c r="F52" s="8"/>
      <c r="G52" s="2"/>
      <c r="H52" s="12" t="s">
        <v>3</v>
      </c>
      <c r="I52" s="149">
        <v>8500</v>
      </c>
      <c r="J52" s="13" t="s">
        <v>51</v>
      </c>
      <c r="K52" s="83"/>
      <c r="L52" s="84"/>
      <c r="M52" s="16"/>
    </row>
    <row r="53" spans="1:13" ht="18">
      <c r="A53" s="49"/>
      <c r="B53" s="3"/>
      <c r="C53" s="3"/>
      <c r="D53" s="3"/>
      <c r="E53" s="3"/>
      <c r="F53" s="3"/>
      <c r="G53" s="3"/>
      <c r="H53" s="3"/>
      <c r="I53" s="85"/>
      <c r="J53" s="3"/>
      <c r="K53" s="3"/>
      <c r="L53" s="57"/>
      <c r="M53" s="16"/>
    </row>
    <row r="54" spans="1:13" ht="29.25" customHeight="1">
      <c r="A54" s="398" t="s">
        <v>5</v>
      </c>
      <c r="B54" s="380" t="s">
        <v>6</v>
      </c>
      <c r="C54" s="359" t="s">
        <v>7</v>
      </c>
      <c r="D54" s="393" t="s">
        <v>8</v>
      </c>
      <c r="E54" s="393"/>
      <c r="F54" s="393"/>
      <c r="G54" s="256" t="s">
        <v>9</v>
      </c>
      <c r="H54" s="24" t="s">
        <v>10</v>
      </c>
      <c r="I54" s="109" t="s">
        <v>11</v>
      </c>
      <c r="J54" s="205" t="s">
        <v>12</v>
      </c>
      <c r="K54" s="366" t="s">
        <v>120</v>
      </c>
      <c r="L54" s="384"/>
      <c r="M54" s="384"/>
    </row>
    <row r="55" spans="1:13" ht="33" customHeight="1">
      <c r="A55" s="404"/>
      <c r="B55" s="381"/>
      <c r="C55" s="360"/>
      <c r="D55" s="27" t="str">
        <f>D8</f>
        <v>Oct'21</v>
      </c>
      <c r="E55" s="27" t="str">
        <f>E8</f>
        <v>Nov'21</v>
      </c>
      <c r="F55" s="231" t="str">
        <f>F8</f>
        <v>Dec'21</v>
      </c>
      <c r="G55" s="86" t="s">
        <v>14</v>
      </c>
      <c r="H55" s="60" t="s">
        <v>15</v>
      </c>
      <c r="I55" s="56" t="s">
        <v>15</v>
      </c>
      <c r="J55" s="205" t="s">
        <v>16</v>
      </c>
      <c r="K55" s="367"/>
      <c r="L55" s="384"/>
      <c r="M55" s="384"/>
    </row>
    <row r="56" spans="1:13" ht="34.5" customHeight="1">
      <c r="A56" s="152">
        <v>1</v>
      </c>
      <c r="B56" s="151" t="s">
        <v>45</v>
      </c>
      <c r="C56" s="154" t="s">
        <v>30</v>
      </c>
      <c r="D56" s="346">
        <v>154</v>
      </c>
      <c r="E56" s="346">
        <v>154</v>
      </c>
      <c r="F56" s="347">
        <v>154</v>
      </c>
      <c r="G56" s="337">
        <f>F56-E56</f>
        <v>0</v>
      </c>
      <c r="H56" s="338">
        <v>1800</v>
      </c>
      <c r="I56" s="338">
        <v>1800</v>
      </c>
      <c r="J56" s="348">
        <f>F56*I56</f>
        <v>277200</v>
      </c>
      <c r="K56" s="338" t="s">
        <v>37</v>
      </c>
      <c r="L56" s="371"/>
      <c r="M56" s="371"/>
    </row>
    <row r="57" spans="1:13" ht="34.5" customHeight="1">
      <c r="A57" s="150">
        <v>2</v>
      </c>
      <c r="B57" s="156" t="s">
        <v>52</v>
      </c>
      <c r="C57" s="154" t="s">
        <v>53</v>
      </c>
      <c r="D57" s="346">
        <v>150</v>
      </c>
      <c r="E57" s="310">
        <v>150</v>
      </c>
      <c r="F57" s="311">
        <v>150</v>
      </c>
      <c r="G57" s="337">
        <f t="shared" ref="G57:G69" si="7">F57-E57</f>
        <v>0</v>
      </c>
      <c r="H57" s="338">
        <v>300</v>
      </c>
      <c r="I57" s="338">
        <v>300</v>
      </c>
      <c r="J57" s="348">
        <f t="shared" ref="J57:J69" si="8">F57*I57</f>
        <v>45000</v>
      </c>
      <c r="K57" s="315" t="s">
        <v>37</v>
      </c>
      <c r="L57" s="371"/>
      <c r="M57" s="371"/>
    </row>
    <row r="58" spans="1:13" ht="34.5" customHeight="1">
      <c r="A58" s="152">
        <v>3</v>
      </c>
      <c r="B58" s="153" t="s">
        <v>54</v>
      </c>
      <c r="C58" s="154" t="s">
        <v>19</v>
      </c>
      <c r="D58" s="310">
        <v>154</v>
      </c>
      <c r="E58" s="310">
        <v>154</v>
      </c>
      <c r="F58" s="311">
        <v>154</v>
      </c>
      <c r="G58" s="337">
        <f t="shared" si="7"/>
        <v>0</v>
      </c>
      <c r="H58" s="338">
        <v>4500</v>
      </c>
      <c r="I58" s="338">
        <v>3750</v>
      </c>
      <c r="J58" s="348">
        <f t="shared" si="8"/>
        <v>577500</v>
      </c>
      <c r="K58" s="338" t="s">
        <v>55</v>
      </c>
      <c r="L58" s="372" t="s">
        <v>56</v>
      </c>
      <c r="M58" s="372"/>
    </row>
    <row r="59" spans="1:13" ht="34.5" customHeight="1">
      <c r="A59" s="152">
        <v>4</v>
      </c>
      <c r="B59" s="153" t="s">
        <v>57</v>
      </c>
      <c r="C59" s="154" t="s">
        <v>19</v>
      </c>
      <c r="D59" s="310">
        <v>155</v>
      </c>
      <c r="E59" s="310">
        <v>155</v>
      </c>
      <c r="F59" s="311">
        <v>155</v>
      </c>
      <c r="G59" s="337">
        <f t="shared" si="7"/>
        <v>0</v>
      </c>
      <c r="H59" s="338">
        <v>500</v>
      </c>
      <c r="I59" s="338">
        <v>300</v>
      </c>
      <c r="J59" s="348">
        <f t="shared" si="8"/>
        <v>46500</v>
      </c>
      <c r="K59" s="315" t="s">
        <v>37</v>
      </c>
      <c r="L59" s="371"/>
      <c r="M59" s="371"/>
    </row>
    <row r="60" spans="1:13" ht="34.5" customHeight="1">
      <c r="A60" s="152">
        <v>5</v>
      </c>
      <c r="B60" s="153" t="s">
        <v>58</v>
      </c>
      <c r="C60" s="154" t="s">
        <v>19</v>
      </c>
      <c r="D60" s="310">
        <v>160</v>
      </c>
      <c r="E60" s="310">
        <v>150</v>
      </c>
      <c r="F60" s="311">
        <v>150</v>
      </c>
      <c r="G60" s="337">
        <f t="shared" si="7"/>
        <v>0</v>
      </c>
      <c r="H60" s="338">
        <v>2000</v>
      </c>
      <c r="I60" s="338">
        <v>2000</v>
      </c>
      <c r="J60" s="348">
        <f t="shared" si="8"/>
        <v>300000</v>
      </c>
      <c r="K60" s="338" t="s">
        <v>37</v>
      </c>
      <c r="L60" s="371"/>
      <c r="M60" s="371"/>
    </row>
    <row r="61" spans="1:13" ht="34.5" customHeight="1">
      <c r="A61" s="152">
        <v>6</v>
      </c>
      <c r="B61" s="153" t="s">
        <v>59</v>
      </c>
      <c r="C61" s="154" t="s">
        <v>30</v>
      </c>
      <c r="D61" s="310">
        <v>0</v>
      </c>
      <c r="E61" s="310">
        <v>0</v>
      </c>
      <c r="F61" s="311">
        <v>175</v>
      </c>
      <c r="G61" s="337">
        <v>0</v>
      </c>
      <c r="H61" s="338">
        <v>200</v>
      </c>
      <c r="I61" s="338">
        <v>0</v>
      </c>
      <c r="J61" s="348">
        <f t="shared" si="8"/>
        <v>0</v>
      </c>
      <c r="K61" s="338" t="s">
        <v>37</v>
      </c>
      <c r="L61" s="362"/>
      <c r="M61" s="362"/>
    </row>
    <row r="62" spans="1:13" ht="34.5" customHeight="1">
      <c r="A62" s="152">
        <v>7</v>
      </c>
      <c r="B62" s="153" t="s">
        <v>60</v>
      </c>
      <c r="C62" s="154" t="s">
        <v>19</v>
      </c>
      <c r="D62" s="310">
        <v>150</v>
      </c>
      <c r="E62" s="310">
        <v>150</v>
      </c>
      <c r="F62" s="311">
        <v>150</v>
      </c>
      <c r="G62" s="337">
        <f t="shared" si="7"/>
        <v>0</v>
      </c>
      <c r="H62" s="338">
        <v>500</v>
      </c>
      <c r="I62" s="338">
        <v>100</v>
      </c>
      <c r="J62" s="348">
        <f t="shared" si="8"/>
        <v>15000</v>
      </c>
      <c r="K62" s="338" t="s">
        <v>37</v>
      </c>
      <c r="L62" s="361" t="s">
        <v>131</v>
      </c>
      <c r="M62" s="361"/>
    </row>
    <row r="63" spans="1:13" ht="34.5" customHeight="1">
      <c r="A63" s="152">
        <v>8</v>
      </c>
      <c r="B63" s="153" t="s">
        <v>61</v>
      </c>
      <c r="C63" s="154" t="s">
        <v>30</v>
      </c>
      <c r="D63" s="310">
        <v>155</v>
      </c>
      <c r="E63" s="310">
        <v>155</v>
      </c>
      <c r="F63" s="311">
        <v>155</v>
      </c>
      <c r="G63" s="337">
        <f t="shared" si="7"/>
        <v>0</v>
      </c>
      <c r="H63" s="338">
        <v>200</v>
      </c>
      <c r="I63" s="338">
        <v>100</v>
      </c>
      <c r="J63" s="348">
        <f t="shared" si="8"/>
        <v>15500</v>
      </c>
      <c r="K63" s="338" t="s">
        <v>37</v>
      </c>
      <c r="L63" s="362"/>
      <c r="M63" s="362"/>
    </row>
    <row r="64" spans="1:13" ht="34.5" customHeight="1">
      <c r="A64" s="152">
        <v>9</v>
      </c>
      <c r="B64" s="153" t="s">
        <v>105</v>
      </c>
      <c r="C64" s="154" t="s">
        <v>30</v>
      </c>
      <c r="D64" s="310">
        <v>0</v>
      </c>
      <c r="E64" s="310">
        <v>153</v>
      </c>
      <c r="F64" s="311">
        <v>153</v>
      </c>
      <c r="G64" s="337">
        <f t="shared" si="7"/>
        <v>0</v>
      </c>
      <c r="H64" s="338">
        <v>150</v>
      </c>
      <c r="I64" s="338">
        <v>150</v>
      </c>
      <c r="J64" s="348">
        <f t="shared" si="8"/>
        <v>22950</v>
      </c>
      <c r="K64" s="338" t="s">
        <v>37</v>
      </c>
      <c r="L64" s="362"/>
      <c r="M64" s="362"/>
    </row>
    <row r="65" spans="1:13" ht="34.5" hidden="1" customHeight="1">
      <c r="A65" s="30"/>
      <c r="B65" s="34"/>
      <c r="C65" s="39"/>
      <c r="D65" s="38"/>
      <c r="E65" s="38"/>
      <c r="F65" s="232"/>
      <c r="G65" s="155">
        <f>F65-E65</f>
        <v>0</v>
      </c>
      <c r="H65" s="30"/>
      <c r="I65" s="30"/>
      <c r="J65" s="157">
        <f t="shared" si="8"/>
        <v>0</v>
      </c>
      <c r="K65" s="212"/>
      <c r="L65" s="363"/>
      <c r="M65" s="363"/>
    </row>
    <row r="66" spans="1:13" ht="34.5" hidden="1" customHeight="1">
      <c r="A66" s="30"/>
      <c r="B66" s="34"/>
      <c r="C66" s="39"/>
      <c r="D66" s="38"/>
      <c r="E66" s="38"/>
      <c r="F66" s="232"/>
      <c r="G66" s="155">
        <f t="shared" si="7"/>
        <v>0</v>
      </c>
      <c r="H66" s="30"/>
      <c r="I66" s="30"/>
      <c r="J66" s="157">
        <f t="shared" si="8"/>
        <v>0</v>
      </c>
      <c r="K66" s="212"/>
      <c r="L66" s="363"/>
      <c r="M66" s="363"/>
    </row>
    <row r="67" spans="1:13" ht="34.5" hidden="1" customHeight="1">
      <c r="A67" s="30"/>
      <c r="B67" s="34"/>
      <c r="C67" s="39"/>
      <c r="D67" s="38"/>
      <c r="E67" s="38"/>
      <c r="F67" s="232"/>
      <c r="G67" s="155">
        <f t="shared" si="7"/>
        <v>0</v>
      </c>
      <c r="H67" s="30"/>
      <c r="I67" s="30"/>
      <c r="J67" s="157">
        <f t="shared" si="8"/>
        <v>0</v>
      </c>
      <c r="K67" s="212"/>
      <c r="L67" s="363"/>
      <c r="M67" s="363"/>
    </row>
    <row r="68" spans="1:13" ht="34.5" hidden="1" customHeight="1">
      <c r="A68" s="30"/>
      <c r="B68" s="34"/>
      <c r="C68" s="39"/>
      <c r="D68" s="38"/>
      <c r="E68" s="38"/>
      <c r="F68" s="232"/>
      <c r="G68" s="155">
        <f t="shared" si="7"/>
        <v>0</v>
      </c>
      <c r="H68" s="30"/>
      <c r="I68" s="30"/>
      <c r="J68" s="157">
        <f t="shared" si="8"/>
        <v>0</v>
      </c>
      <c r="K68" s="212"/>
      <c r="L68" s="363"/>
      <c r="M68" s="363"/>
    </row>
    <row r="69" spans="1:13" ht="34.5" hidden="1" customHeight="1">
      <c r="A69" s="30"/>
      <c r="B69" s="34"/>
      <c r="C69" s="39"/>
      <c r="D69" s="38"/>
      <c r="E69" s="38"/>
      <c r="F69" s="232"/>
      <c r="G69" s="155">
        <f t="shared" si="7"/>
        <v>0</v>
      </c>
      <c r="H69" s="30"/>
      <c r="I69" s="30"/>
      <c r="J69" s="157">
        <f t="shared" si="8"/>
        <v>0</v>
      </c>
      <c r="K69" s="212"/>
      <c r="L69" s="363"/>
      <c r="M69" s="363"/>
    </row>
    <row r="70" spans="1:13" ht="36.75" customHeight="1">
      <c r="A70" s="73"/>
      <c r="B70" s="34"/>
      <c r="C70" s="34"/>
      <c r="D70" s="241"/>
      <c r="E70" s="241"/>
      <c r="F70" s="241"/>
      <c r="G70" s="38"/>
      <c r="H70" s="229">
        <f>SUM(H56:H69)</f>
        <v>10150</v>
      </c>
      <c r="I70" s="229">
        <f>SUM(I56:I69)</f>
        <v>8500</v>
      </c>
      <c r="J70" s="229">
        <f>SUM(J56:J69)</f>
        <v>1299650</v>
      </c>
      <c r="K70" s="238"/>
      <c r="L70" s="370"/>
      <c r="M70" s="370"/>
    </row>
    <row r="71" spans="1:13" ht="35.25" customHeight="1">
      <c r="A71" s="73"/>
      <c r="B71" s="242"/>
      <c r="C71" s="242"/>
      <c r="D71" s="242"/>
      <c r="E71" s="242"/>
      <c r="F71" s="242"/>
      <c r="G71" s="242"/>
      <c r="H71" s="375" t="s">
        <v>33</v>
      </c>
      <c r="I71" s="375"/>
      <c r="J71" s="225">
        <f>J70/I70</f>
        <v>152.9</v>
      </c>
      <c r="K71" s="226" t="str">
        <f>K26</f>
        <v>(Dec'21)</v>
      </c>
      <c r="L71" s="373" t="s">
        <v>34</v>
      </c>
      <c r="M71" s="373"/>
    </row>
    <row r="72" spans="1:13" ht="34.5" customHeight="1">
      <c r="A72" s="73"/>
      <c r="B72" s="358" t="s">
        <v>132</v>
      </c>
      <c r="C72" s="358"/>
      <c r="D72" s="358"/>
      <c r="E72" s="358"/>
      <c r="F72" s="358"/>
      <c r="G72" s="358"/>
      <c r="H72" s="239"/>
      <c r="I72" s="239"/>
      <c r="J72" s="225">
        <v>153.25</v>
      </c>
      <c r="K72" s="226" t="str">
        <f>K27</f>
        <v>(Nov'21)</v>
      </c>
      <c r="L72" s="227">
        <f>(J71-J72)/J72</f>
        <v>-2.2838499184338946E-3</v>
      </c>
      <c r="M72" s="228" t="s">
        <v>150</v>
      </c>
    </row>
    <row r="73" spans="1:13" ht="18">
      <c r="A73" s="56"/>
      <c r="B73" s="93"/>
      <c r="C73" s="93"/>
      <c r="D73" s="93"/>
      <c r="E73" s="93"/>
      <c r="F73" s="93"/>
      <c r="G73" s="93"/>
      <c r="H73" s="94"/>
      <c r="I73" s="95"/>
      <c r="J73" s="96"/>
      <c r="K73" s="97"/>
      <c r="L73" s="98"/>
      <c r="M73" s="16"/>
    </row>
    <row r="74" spans="1:13" ht="29.25" customHeight="1">
      <c r="A74" s="81"/>
      <c r="B74" s="9" t="s">
        <v>62</v>
      </c>
      <c r="C74" s="9"/>
      <c r="D74" s="11"/>
      <c r="E74" s="8"/>
      <c r="F74" s="8"/>
      <c r="G74" s="2"/>
      <c r="H74" s="12" t="s">
        <v>3</v>
      </c>
      <c r="I74" s="82">
        <v>300</v>
      </c>
      <c r="J74" s="13" t="s">
        <v>51</v>
      </c>
      <c r="K74" s="99"/>
      <c r="L74" s="84"/>
      <c r="M74" s="16"/>
    </row>
    <row r="75" spans="1:13" ht="18">
      <c r="A75" s="49"/>
      <c r="B75" s="3"/>
      <c r="C75" s="3"/>
      <c r="D75" s="3"/>
      <c r="E75" s="3"/>
      <c r="F75" s="3"/>
      <c r="G75" s="3"/>
      <c r="H75" s="3"/>
      <c r="I75" s="85"/>
      <c r="J75" s="3"/>
      <c r="K75" s="3"/>
      <c r="L75" s="57"/>
      <c r="M75" s="16"/>
    </row>
    <row r="76" spans="1:13" ht="33" customHeight="1">
      <c r="A76" s="55" t="s">
        <v>5</v>
      </c>
      <c r="B76" s="380" t="s">
        <v>6</v>
      </c>
      <c r="C76" s="359" t="s">
        <v>7</v>
      </c>
      <c r="D76" s="393" t="s">
        <v>8</v>
      </c>
      <c r="E76" s="393"/>
      <c r="F76" s="393"/>
      <c r="G76" s="54" t="s">
        <v>9</v>
      </c>
      <c r="H76" s="24" t="s">
        <v>10</v>
      </c>
      <c r="I76" s="25" t="s">
        <v>11</v>
      </c>
      <c r="J76" s="205" t="s">
        <v>12</v>
      </c>
      <c r="K76" s="366" t="s">
        <v>120</v>
      </c>
      <c r="L76" s="368"/>
      <c r="M76" s="369"/>
    </row>
    <row r="77" spans="1:13" ht="31.5" customHeight="1">
      <c r="A77" s="60"/>
      <c r="B77" s="381"/>
      <c r="C77" s="360"/>
      <c r="D77" s="27" t="str">
        <f>D8</f>
        <v>Oct'21</v>
      </c>
      <c r="E77" s="27" t="str">
        <f>E8</f>
        <v>Nov'21</v>
      </c>
      <c r="F77" s="231" t="str">
        <f>F8</f>
        <v>Dec'21</v>
      </c>
      <c r="G77" s="86" t="s">
        <v>14</v>
      </c>
      <c r="H77" s="60" t="s">
        <v>15</v>
      </c>
      <c r="I77" s="87" t="s">
        <v>15</v>
      </c>
      <c r="J77" s="56" t="s">
        <v>16</v>
      </c>
      <c r="K77" s="367"/>
      <c r="L77" s="368"/>
      <c r="M77" s="369"/>
    </row>
    <row r="78" spans="1:13" ht="34.5" customHeight="1">
      <c r="A78" s="159">
        <v>1</v>
      </c>
      <c r="B78" s="165" t="s">
        <v>52</v>
      </c>
      <c r="C78" s="163" t="s">
        <v>53</v>
      </c>
      <c r="D78" s="346">
        <v>150</v>
      </c>
      <c r="E78" s="310">
        <v>150</v>
      </c>
      <c r="F78" s="311">
        <v>150</v>
      </c>
      <c r="G78" s="337">
        <f>F78-E78</f>
        <v>0</v>
      </c>
      <c r="H78" s="338">
        <v>250</v>
      </c>
      <c r="I78" s="338">
        <v>200</v>
      </c>
      <c r="J78" s="349">
        <f>F78*I78</f>
        <v>30000</v>
      </c>
      <c r="K78" s="315" t="s">
        <v>37</v>
      </c>
      <c r="L78" s="395"/>
      <c r="M78" s="395"/>
    </row>
    <row r="79" spans="1:13" ht="34.5" hidden="1" customHeight="1">
      <c r="A79" s="159"/>
      <c r="B79" s="165" t="s">
        <v>57</v>
      </c>
      <c r="C79" s="163" t="s">
        <v>19</v>
      </c>
      <c r="D79" s="346"/>
      <c r="E79" s="310"/>
      <c r="F79" s="311"/>
      <c r="G79" s="337">
        <f t="shared" ref="G79:G87" si="9">F79-E79</f>
        <v>0</v>
      </c>
      <c r="H79" s="338"/>
      <c r="I79" s="338"/>
      <c r="J79" s="349">
        <f t="shared" ref="J79:J87" si="10">F79*I79</f>
        <v>0</v>
      </c>
      <c r="K79" s="315" t="s">
        <v>37</v>
      </c>
      <c r="L79" s="395"/>
      <c r="M79" s="395"/>
    </row>
    <row r="80" spans="1:13" ht="34.5" customHeight="1">
      <c r="A80" s="161">
        <v>2</v>
      </c>
      <c r="B80" s="160" t="s">
        <v>45</v>
      </c>
      <c r="C80" s="163" t="s">
        <v>30</v>
      </c>
      <c r="D80" s="310">
        <v>154</v>
      </c>
      <c r="E80" s="310">
        <v>154</v>
      </c>
      <c r="F80" s="311">
        <v>154</v>
      </c>
      <c r="G80" s="337">
        <f t="shared" si="9"/>
        <v>0</v>
      </c>
      <c r="H80" s="338">
        <v>300</v>
      </c>
      <c r="I80" s="338">
        <v>100</v>
      </c>
      <c r="J80" s="349">
        <f t="shared" si="10"/>
        <v>15400</v>
      </c>
      <c r="K80" s="338" t="s">
        <v>37</v>
      </c>
      <c r="L80" s="392"/>
      <c r="M80" s="392"/>
    </row>
    <row r="81" spans="1:13" ht="34.5" customHeight="1">
      <c r="A81" s="161">
        <v>3</v>
      </c>
      <c r="B81" s="162" t="s">
        <v>54</v>
      </c>
      <c r="C81" s="163" t="s">
        <v>19</v>
      </c>
      <c r="D81" s="310">
        <v>154</v>
      </c>
      <c r="E81" s="310">
        <v>154</v>
      </c>
      <c r="F81" s="311">
        <v>154</v>
      </c>
      <c r="G81" s="337">
        <f t="shared" si="9"/>
        <v>0</v>
      </c>
      <c r="H81" s="338">
        <v>400</v>
      </c>
      <c r="I81" s="338">
        <v>0</v>
      </c>
      <c r="J81" s="349">
        <f t="shared" si="10"/>
        <v>0</v>
      </c>
      <c r="K81" s="338" t="s">
        <v>55</v>
      </c>
      <c r="L81" s="395"/>
      <c r="M81" s="395"/>
    </row>
    <row r="82" spans="1:13" ht="34.5" customHeight="1">
      <c r="A82" s="161">
        <v>4</v>
      </c>
      <c r="B82" s="162" t="s">
        <v>105</v>
      </c>
      <c r="C82" s="163" t="s">
        <v>30</v>
      </c>
      <c r="D82" s="310">
        <v>0</v>
      </c>
      <c r="E82" s="310">
        <v>153</v>
      </c>
      <c r="F82" s="311">
        <v>0</v>
      </c>
      <c r="G82" s="337">
        <v>0</v>
      </c>
      <c r="H82" s="338">
        <v>0</v>
      </c>
      <c r="I82" s="338">
        <v>0</v>
      </c>
      <c r="J82" s="349">
        <f t="shared" si="10"/>
        <v>0</v>
      </c>
      <c r="K82" s="338" t="s">
        <v>37</v>
      </c>
      <c r="L82" s="395"/>
      <c r="M82" s="395"/>
    </row>
    <row r="83" spans="1:13" ht="34.5" customHeight="1">
      <c r="A83" s="212">
        <v>5</v>
      </c>
      <c r="B83" s="162" t="s">
        <v>59</v>
      </c>
      <c r="C83" s="197" t="s">
        <v>30</v>
      </c>
      <c r="D83" s="310">
        <v>0</v>
      </c>
      <c r="E83" s="310">
        <v>0</v>
      </c>
      <c r="F83" s="311">
        <v>175</v>
      </c>
      <c r="G83" s="337">
        <v>0</v>
      </c>
      <c r="H83" s="338">
        <v>200</v>
      </c>
      <c r="I83" s="338">
        <v>0</v>
      </c>
      <c r="J83" s="349">
        <f t="shared" si="10"/>
        <v>0</v>
      </c>
      <c r="K83" s="338" t="s">
        <v>37</v>
      </c>
      <c r="L83" s="245"/>
      <c r="M83" s="245"/>
    </row>
    <row r="84" spans="1:13" ht="34.5" hidden="1" customHeight="1">
      <c r="A84" s="30"/>
      <c r="B84" s="34"/>
      <c r="C84" s="39"/>
      <c r="D84" s="38"/>
      <c r="E84" s="38"/>
      <c r="F84" s="232"/>
      <c r="G84" s="164">
        <f t="shared" si="9"/>
        <v>0</v>
      </c>
      <c r="H84" s="30"/>
      <c r="I84" s="30"/>
      <c r="J84" s="243">
        <f t="shared" si="10"/>
        <v>0</v>
      </c>
      <c r="K84" s="212"/>
      <c r="L84" s="395"/>
      <c r="M84" s="395"/>
    </row>
    <row r="85" spans="1:13" ht="34.5" hidden="1" customHeight="1">
      <c r="A85" s="30"/>
      <c r="B85" s="34"/>
      <c r="C85" s="39"/>
      <c r="D85" s="38"/>
      <c r="E85" s="38"/>
      <c r="F85" s="232"/>
      <c r="G85" s="164">
        <f t="shared" si="9"/>
        <v>0</v>
      </c>
      <c r="H85" s="30"/>
      <c r="I85" s="30"/>
      <c r="J85" s="243">
        <f t="shared" si="10"/>
        <v>0</v>
      </c>
      <c r="K85" s="212"/>
      <c r="L85" s="395"/>
      <c r="M85" s="395"/>
    </row>
    <row r="86" spans="1:13" ht="35.25" hidden="1" customHeight="1">
      <c r="A86" s="30"/>
      <c r="B86" s="34"/>
      <c r="C86" s="39"/>
      <c r="D86" s="38"/>
      <c r="E86" s="38"/>
      <c r="F86" s="232"/>
      <c r="G86" s="164">
        <f t="shared" si="9"/>
        <v>0</v>
      </c>
      <c r="H86" s="30"/>
      <c r="I86" s="30"/>
      <c r="J86" s="243">
        <f t="shared" si="10"/>
        <v>0</v>
      </c>
      <c r="K86" s="212"/>
      <c r="L86" s="395"/>
      <c r="M86" s="395"/>
    </row>
    <row r="87" spans="1:13" ht="33" hidden="1" customHeight="1">
      <c r="A87" s="30"/>
      <c r="B87" s="34"/>
      <c r="C87" s="39"/>
      <c r="D87" s="38"/>
      <c r="E87" s="38"/>
      <c r="F87" s="232"/>
      <c r="G87" s="164">
        <f t="shared" si="9"/>
        <v>0</v>
      </c>
      <c r="H87" s="30"/>
      <c r="I87" s="30"/>
      <c r="J87" s="243">
        <f t="shared" si="10"/>
        <v>0</v>
      </c>
      <c r="K87" s="212"/>
      <c r="L87" s="395"/>
      <c r="M87" s="395"/>
    </row>
    <row r="88" spans="1:13" ht="36.75" customHeight="1">
      <c r="A88" s="73"/>
      <c r="B88" s="34"/>
      <c r="C88" s="34"/>
      <c r="D88" s="241"/>
      <c r="E88" s="241"/>
      <c r="F88" s="241"/>
      <c r="G88" s="38"/>
      <c r="H88" s="229">
        <f>SUM(H78:H87)</f>
        <v>1150</v>
      </c>
      <c r="I88" s="229">
        <f>SUM(I78:I87)</f>
        <v>300</v>
      </c>
      <c r="J88" s="251">
        <f>SUM(J78:J87)</f>
        <v>45400</v>
      </c>
      <c r="K88" s="218"/>
      <c r="L88" s="394"/>
      <c r="M88" s="394"/>
    </row>
    <row r="89" spans="1:13" ht="36.75" customHeight="1">
      <c r="A89" s="246"/>
      <c r="B89" s="242"/>
      <c r="C89" s="242"/>
      <c r="D89" s="242"/>
      <c r="E89" s="242"/>
      <c r="F89" s="242"/>
      <c r="G89" s="242"/>
      <c r="H89" s="387" t="s">
        <v>33</v>
      </c>
      <c r="I89" s="388"/>
      <c r="J89" s="247">
        <f>J88/I88</f>
        <v>151.33333333333334</v>
      </c>
      <c r="K89" s="226" t="str">
        <f>K26</f>
        <v>(Dec'21)</v>
      </c>
      <c r="L89" s="373" t="s">
        <v>34</v>
      </c>
      <c r="M89" s="373"/>
    </row>
    <row r="90" spans="1:13" ht="34.5" customHeight="1">
      <c r="A90" s="100"/>
      <c r="B90" s="389" t="s">
        <v>133</v>
      </c>
      <c r="C90" s="390"/>
      <c r="D90" s="390"/>
      <c r="E90" s="390"/>
      <c r="F90" s="390"/>
      <c r="G90" s="391"/>
      <c r="H90" s="248"/>
      <c r="I90" s="248"/>
      <c r="J90" s="249">
        <v>152.5</v>
      </c>
      <c r="K90" s="226" t="str">
        <f>K27</f>
        <v>(Nov'21)</v>
      </c>
      <c r="L90" s="227">
        <f>(J89-J90)/J90</f>
        <v>-7.6502732240436534E-3</v>
      </c>
      <c r="M90" s="228" t="s">
        <v>151</v>
      </c>
    </row>
    <row r="91" spans="1:13" ht="15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4"/>
      <c r="M91" s="5"/>
    </row>
    <row r="92" spans="1:13" ht="15.75">
      <c r="A92" s="5" t="s">
        <v>160</v>
      </c>
      <c r="B92" s="5"/>
      <c r="C92" s="5"/>
      <c r="D92" s="5"/>
      <c r="E92" s="5" t="s">
        <v>63</v>
      </c>
      <c r="F92" s="5"/>
      <c r="G92" s="5"/>
      <c r="H92" s="5"/>
      <c r="I92" s="5" t="s">
        <v>64</v>
      </c>
      <c r="J92" s="5"/>
      <c r="K92" s="5"/>
      <c r="L92" s="4"/>
      <c r="M92" s="5"/>
    </row>
    <row r="93" spans="1:13" ht="15.75">
      <c r="A93" s="5" t="s">
        <v>65</v>
      </c>
      <c r="B93" s="101"/>
      <c r="C93" s="101"/>
      <c r="D93" s="5"/>
      <c r="E93" s="5" t="s">
        <v>66</v>
      </c>
      <c r="F93" s="5"/>
      <c r="G93" s="5"/>
      <c r="H93" s="5"/>
      <c r="I93" s="5"/>
      <c r="J93" s="5"/>
      <c r="K93" s="5"/>
      <c r="L93" s="4"/>
      <c r="M93" s="5"/>
    </row>
  </sheetData>
  <mergeCells count="95">
    <mergeCell ref="K7:K8"/>
    <mergeCell ref="L22:M22"/>
    <mergeCell ref="L23:M23"/>
    <mergeCell ref="L24:M24"/>
    <mergeCell ref="L25:M25"/>
    <mergeCell ref="L7:M8"/>
    <mergeCell ref="L9:M9"/>
    <mergeCell ref="L20:M20"/>
    <mergeCell ref="L21:M21"/>
    <mergeCell ref="L19:M19"/>
    <mergeCell ref="L10:M10"/>
    <mergeCell ref="L11:M11"/>
    <mergeCell ref="L12:M12"/>
    <mergeCell ref="L13:M13"/>
    <mergeCell ref="L14:M14"/>
    <mergeCell ref="L15:M15"/>
    <mergeCell ref="A31:A32"/>
    <mergeCell ref="D31:F31"/>
    <mergeCell ref="L67:M67"/>
    <mergeCell ref="L68:M68"/>
    <mergeCell ref="L69:M69"/>
    <mergeCell ref="B31:B32"/>
    <mergeCell ref="C31:C32"/>
    <mergeCell ref="L31:M32"/>
    <mergeCell ref="A54:A55"/>
    <mergeCell ref="D54:F54"/>
    <mergeCell ref="L56:M56"/>
    <mergeCell ref="L57:M57"/>
    <mergeCell ref="L41:M41"/>
    <mergeCell ref="L42:M42"/>
    <mergeCell ref="L43:M43"/>
    <mergeCell ref="L44:M44"/>
    <mergeCell ref="A3:D3"/>
    <mergeCell ref="E3:G3"/>
    <mergeCell ref="A7:A8"/>
    <mergeCell ref="B7:B8"/>
    <mergeCell ref="C7:C8"/>
    <mergeCell ref="D7:F7"/>
    <mergeCell ref="L84:M84"/>
    <mergeCell ref="L82:M82"/>
    <mergeCell ref="L81:M81"/>
    <mergeCell ref="L78:M78"/>
    <mergeCell ref="L79:M79"/>
    <mergeCell ref="H89:I89"/>
    <mergeCell ref="L89:M89"/>
    <mergeCell ref="B90:G90"/>
    <mergeCell ref="L36:M36"/>
    <mergeCell ref="L37:M37"/>
    <mergeCell ref="L38:M38"/>
    <mergeCell ref="L46:M46"/>
    <mergeCell ref="L80:M80"/>
    <mergeCell ref="B76:B77"/>
    <mergeCell ref="D76:F76"/>
    <mergeCell ref="L88:M88"/>
    <mergeCell ref="L87:M87"/>
    <mergeCell ref="L86:M86"/>
    <mergeCell ref="L85:M85"/>
    <mergeCell ref="H71:I71"/>
    <mergeCell ref="L45:M45"/>
    <mergeCell ref="H26:I26"/>
    <mergeCell ref="L26:M26"/>
    <mergeCell ref="B50:G50"/>
    <mergeCell ref="K31:K32"/>
    <mergeCell ref="K54:K55"/>
    <mergeCell ref="L39:M39"/>
    <mergeCell ref="B54:B55"/>
    <mergeCell ref="C54:C55"/>
    <mergeCell ref="L33:M33"/>
    <mergeCell ref="L34:M34"/>
    <mergeCell ref="L35:M35"/>
    <mergeCell ref="B27:G27"/>
    <mergeCell ref="L54:M55"/>
    <mergeCell ref="H49:I49"/>
    <mergeCell ref="L49:M49"/>
    <mergeCell ref="L47:M47"/>
    <mergeCell ref="L16:M16"/>
    <mergeCell ref="L17:M17"/>
    <mergeCell ref="L18:M18"/>
    <mergeCell ref="K76:K77"/>
    <mergeCell ref="L76:M77"/>
    <mergeCell ref="L70:M70"/>
    <mergeCell ref="L40:M40"/>
    <mergeCell ref="L60:M60"/>
    <mergeCell ref="L61:M61"/>
    <mergeCell ref="L58:M58"/>
    <mergeCell ref="L59:M59"/>
    <mergeCell ref="L71:M71"/>
    <mergeCell ref="L48:M48"/>
    <mergeCell ref="B72:G72"/>
    <mergeCell ref="C76:C77"/>
    <mergeCell ref="L62:M62"/>
    <mergeCell ref="L63:M63"/>
    <mergeCell ref="L64:M64"/>
    <mergeCell ref="L65:M65"/>
    <mergeCell ref="L66:M66"/>
  </mergeCells>
  <pageMargins left="0.7" right="0.7" top="0.75" bottom="0.75" header="0.3" footer="0.3"/>
  <pageSetup scale="30" orientation="portrait" horizontalDpi="300" verticalDpi="0" copies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A1:M59"/>
  <sheetViews>
    <sheetView topLeftCell="A49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6" t="s">
        <v>108</v>
      </c>
      <c r="B3" s="396"/>
      <c r="C3" s="396"/>
      <c r="D3" s="396"/>
      <c r="E3" s="397" t="s">
        <v>118</v>
      </c>
      <c r="F3" s="397"/>
      <c r="G3" s="397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98" t="s">
        <v>5</v>
      </c>
      <c r="B7" s="380" t="s">
        <v>6</v>
      </c>
      <c r="C7" s="359" t="s">
        <v>7</v>
      </c>
      <c r="D7" s="393" t="s">
        <v>8</v>
      </c>
      <c r="E7" s="393"/>
      <c r="F7" s="393"/>
      <c r="G7" s="205" t="s">
        <v>9</v>
      </c>
      <c r="H7" s="205" t="s">
        <v>10</v>
      </c>
      <c r="I7" s="25" t="s">
        <v>11</v>
      </c>
      <c r="J7" s="26" t="s">
        <v>12</v>
      </c>
      <c r="K7" s="366" t="s">
        <v>120</v>
      </c>
      <c r="L7" s="369"/>
      <c r="M7" s="369"/>
    </row>
    <row r="8" spans="1:13" ht="33" customHeight="1">
      <c r="A8" s="404"/>
      <c r="B8" s="381"/>
      <c r="C8" s="360"/>
      <c r="D8" s="223" t="str">
        <f>WC!D8</f>
        <v>Oct'21</v>
      </c>
      <c r="E8" s="223" t="str">
        <f>WC!E8</f>
        <v>Nov'21</v>
      </c>
      <c r="F8" s="231" t="str">
        <f>WC!F8</f>
        <v>Dec'21</v>
      </c>
      <c r="G8" s="205" t="s">
        <v>14</v>
      </c>
      <c r="H8" s="205" t="s">
        <v>15</v>
      </c>
      <c r="I8" s="205" t="s">
        <v>15</v>
      </c>
      <c r="J8" s="26" t="s">
        <v>16</v>
      </c>
      <c r="K8" s="367"/>
      <c r="L8" s="369"/>
      <c r="M8" s="369"/>
    </row>
    <row r="9" spans="1:13" ht="34.5" customHeight="1">
      <c r="A9" s="41">
        <v>1</v>
      </c>
      <c r="B9" s="214"/>
      <c r="C9" s="215"/>
      <c r="D9" s="215"/>
      <c r="E9" s="215"/>
      <c r="F9" s="258"/>
      <c r="G9" s="116"/>
      <c r="H9" s="148"/>
      <c r="I9" s="117"/>
      <c r="J9" s="186">
        <f>F9*I9</f>
        <v>0</v>
      </c>
      <c r="K9" s="218"/>
      <c r="L9" s="371"/>
      <c r="M9" s="371"/>
    </row>
    <row r="10" spans="1:13" ht="34.5" customHeight="1">
      <c r="A10" s="42">
        <v>2</v>
      </c>
      <c r="B10" s="214"/>
      <c r="C10" s="215"/>
      <c r="D10" s="215"/>
      <c r="E10" s="215"/>
      <c r="F10" s="258"/>
      <c r="G10" s="116"/>
      <c r="H10" s="148"/>
      <c r="I10" s="117"/>
      <c r="J10" s="186">
        <f t="shared" ref="J10:J13" si="0">F10*I10</f>
        <v>0</v>
      </c>
      <c r="K10" s="218"/>
      <c r="L10" s="410"/>
      <c r="M10" s="410"/>
    </row>
    <row r="11" spans="1:13" ht="34.5" customHeight="1">
      <c r="A11" s="171">
        <v>3</v>
      </c>
      <c r="B11" s="214"/>
      <c r="C11" s="215"/>
      <c r="D11" s="215"/>
      <c r="E11" s="215"/>
      <c r="F11" s="258"/>
      <c r="G11" s="116"/>
      <c r="H11" s="148"/>
      <c r="I11" s="117"/>
      <c r="J11" s="186">
        <f t="shared" si="0"/>
        <v>0</v>
      </c>
      <c r="K11" s="218"/>
      <c r="L11" s="410"/>
      <c r="M11" s="410"/>
    </row>
    <row r="12" spans="1:13" ht="34.5" customHeight="1">
      <c r="A12" s="67">
        <v>4</v>
      </c>
      <c r="B12" s="214"/>
      <c r="C12" s="215"/>
      <c r="D12" s="215"/>
      <c r="E12" s="215"/>
      <c r="F12" s="258"/>
      <c r="G12" s="116"/>
      <c r="H12" s="148"/>
      <c r="I12" s="117"/>
      <c r="J12" s="186">
        <f t="shared" si="0"/>
        <v>0</v>
      </c>
      <c r="K12" s="218"/>
      <c r="L12" s="410"/>
      <c r="M12" s="410"/>
    </row>
    <row r="13" spans="1:13" ht="34.5" customHeight="1">
      <c r="A13" s="171">
        <v>5</v>
      </c>
      <c r="B13" s="70"/>
      <c r="C13" s="257"/>
      <c r="D13" s="257"/>
      <c r="E13" s="257"/>
      <c r="F13" s="259"/>
      <c r="G13" s="116"/>
      <c r="H13" s="148"/>
      <c r="I13" s="117"/>
      <c r="J13" s="186">
        <f t="shared" si="0"/>
        <v>0</v>
      </c>
      <c r="K13" s="218"/>
      <c r="L13" s="383"/>
      <c r="M13" s="383"/>
    </row>
    <row r="14" spans="1:13" ht="35.25" customHeight="1">
      <c r="A14" s="41"/>
      <c r="B14" s="260"/>
      <c r="C14" s="260"/>
      <c r="D14" s="260"/>
      <c r="E14" s="260"/>
      <c r="F14" s="260"/>
      <c r="G14" s="239"/>
      <c r="H14" s="229">
        <f>SUM(H9:H13)</f>
        <v>0</v>
      </c>
      <c r="I14" s="229">
        <f>SUM(I9:I13)</f>
        <v>0</v>
      </c>
      <c r="J14" s="251">
        <f>SUM(J9:J13)</f>
        <v>0</v>
      </c>
      <c r="K14" s="262"/>
      <c r="L14" s="411"/>
      <c r="M14" s="411"/>
    </row>
    <row r="15" spans="1:13" ht="40.5" customHeight="1">
      <c r="A15" s="42"/>
      <c r="B15" s="263"/>
      <c r="C15" s="263"/>
      <c r="D15" s="264"/>
      <c r="E15" s="264"/>
      <c r="F15" s="264"/>
      <c r="G15" s="264"/>
      <c r="H15" s="375" t="s">
        <v>33</v>
      </c>
      <c r="I15" s="375"/>
      <c r="J15" s="265" t="e">
        <f>J14/I14</f>
        <v>#DIV/0!</v>
      </c>
      <c r="K15" s="266" t="str">
        <f>WC!K26</f>
        <v>(Dec'21)</v>
      </c>
      <c r="L15" s="376" t="s">
        <v>34</v>
      </c>
      <c r="M15" s="376"/>
    </row>
    <row r="16" spans="1:13" ht="33.75" customHeight="1">
      <c r="A16" s="222"/>
      <c r="B16" s="406"/>
      <c r="C16" s="406"/>
      <c r="D16" s="406"/>
      <c r="E16" s="406"/>
      <c r="F16" s="406"/>
      <c r="G16" s="406"/>
      <c r="H16" s="268"/>
      <c r="I16" s="239"/>
      <c r="J16" s="267">
        <v>0</v>
      </c>
      <c r="K16" s="266" t="str">
        <f>WC!K27</f>
        <v>(Nov'21)</v>
      </c>
      <c r="L16" s="297" t="e">
        <f>(J15-J16)/J16</f>
        <v>#DIV/0!</v>
      </c>
      <c r="M16" s="228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398" t="s">
        <v>5</v>
      </c>
      <c r="B20" s="380" t="s">
        <v>6</v>
      </c>
      <c r="C20" s="359" t="s">
        <v>7</v>
      </c>
      <c r="D20" s="393" t="s">
        <v>8</v>
      </c>
      <c r="E20" s="393"/>
      <c r="F20" s="393"/>
      <c r="G20" s="205" t="s">
        <v>9</v>
      </c>
      <c r="H20" s="205" t="s">
        <v>10</v>
      </c>
      <c r="I20" s="25" t="s">
        <v>11</v>
      </c>
      <c r="J20" s="26" t="s">
        <v>12</v>
      </c>
      <c r="K20" s="366" t="s">
        <v>120</v>
      </c>
      <c r="L20" s="403"/>
      <c r="M20" s="403"/>
    </row>
    <row r="21" spans="1:13" ht="33" customHeight="1">
      <c r="A21" s="404"/>
      <c r="B21" s="381"/>
      <c r="C21" s="360"/>
      <c r="D21" s="223" t="str">
        <f>WC!D8</f>
        <v>Oct'21</v>
      </c>
      <c r="E21" s="223" t="str">
        <f>WC!E8</f>
        <v>Nov'21</v>
      </c>
      <c r="F21" s="231" t="str">
        <f>WC!F8</f>
        <v>Dec'21</v>
      </c>
      <c r="G21" s="205" t="s">
        <v>14</v>
      </c>
      <c r="H21" s="205" t="s">
        <v>15</v>
      </c>
      <c r="I21" s="205" t="s">
        <v>15</v>
      </c>
      <c r="J21" s="26" t="s">
        <v>16</v>
      </c>
      <c r="K21" s="367"/>
      <c r="L21" s="403"/>
      <c r="M21" s="403"/>
    </row>
    <row r="22" spans="1:13" ht="34.5" customHeight="1">
      <c r="A22" s="41">
        <v>1</v>
      </c>
      <c r="B22" s="162"/>
      <c r="C22" s="162"/>
      <c r="D22" s="75"/>
      <c r="E22" s="188"/>
      <c r="F22" s="232"/>
      <c r="G22" s="176"/>
      <c r="H22" s="219"/>
      <c r="I22" s="219"/>
      <c r="J22" s="135">
        <f>F22*I22</f>
        <v>0</v>
      </c>
      <c r="K22" s="218"/>
      <c r="L22" s="371"/>
      <c r="M22" s="371"/>
    </row>
    <row r="23" spans="1:13" ht="34.5" customHeight="1">
      <c r="A23" s="42">
        <v>2</v>
      </c>
      <c r="B23" s="114"/>
      <c r="C23" s="114"/>
      <c r="D23" s="111"/>
      <c r="E23" s="188"/>
      <c r="F23" s="232"/>
      <c r="G23" s="176"/>
      <c r="H23" s="219"/>
      <c r="I23" s="219"/>
      <c r="J23" s="135">
        <f t="shared" ref="J23:J26" si="1">F23*I23</f>
        <v>0</v>
      </c>
      <c r="K23" s="218"/>
      <c r="L23" s="371"/>
      <c r="M23" s="371"/>
    </row>
    <row r="24" spans="1:13" ht="34.5" customHeight="1">
      <c r="A24" s="171">
        <v>3</v>
      </c>
      <c r="B24" s="112"/>
      <c r="C24" s="158"/>
      <c r="D24" s="188"/>
      <c r="E24" s="188"/>
      <c r="F24" s="232"/>
      <c r="G24" s="176"/>
      <c r="H24" s="221"/>
      <c r="I24" s="221"/>
      <c r="J24" s="135">
        <f t="shared" si="1"/>
        <v>0</v>
      </c>
      <c r="K24" s="218"/>
      <c r="L24" s="371"/>
      <c r="M24" s="371"/>
    </row>
    <row r="25" spans="1:13" ht="34.5" customHeight="1">
      <c r="A25" s="67">
        <v>4</v>
      </c>
      <c r="B25" s="144"/>
      <c r="C25" s="212"/>
      <c r="D25" s="188"/>
      <c r="E25" s="188"/>
      <c r="F25" s="232"/>
      <c r="G25" s="176"/>
      <c r="H25" s="219"/>
      <c r="I25" s="219"/>
      <c r="J25" s="135">
        <f t="shared" si="1"/>
        <v>0</v>
      </c>
      <c r="K25" s="218"/>
      <c r="L25" s="371"/>
      <c r="M25" s="371"/>
    </row>
    <row r="26" spans="1:13" ht="34.5" customHeight="1">
      <c r="A26" s="171">
        <v>5</v>
      </c>
      <c r="B26" s="144"/>
      <c r="C26" s="212"/>
      <c r="D26" s="188"/>
      <c r="E26" s="188"/>
      <c r="F26" s="232"/>
      <c r="G26" s="176"/>
      <c r="H26" s="219"/>
      <c r="I26" s="219"/>
      <c r="J26" s="135">
        <f t="shared" si="1"/>
        <v>0</v>
      </c>
      <c r="K26" s="218"/>
      <c r="L26" s="410"/>
      <c r="M26" s="410"/>
    </row>
    <row r="27" spans="1:13" ht="35.25" customHeight="1">
      <c r="A27" s="41"/>
      <c r="B27" s="260"/>
      <c r="C27" s="260"/>
      <c r="D27" s="260"/>
      <c r="E27" s="260"/>
      <c r="F27" s="260"/>
      <c r="G27" s="239"/>
      <c r="H27" s="229">
        <f>SUM(H22:H26)</f>
        <v>0</v>
      </c>
      <c r="I27" s="229">
        <f>SUM(I22:I26)</f>
        <v>0</v>
      </c>
      <c r="J27" s="251">
        <f>SUM(J22:J26)</f>
        <v>0</v>
      </c>
      <c r="K27" s="262"/>
      <c r="L27" s="412"/>
      <c r="M27" s="412"/>
    </row>
    <row r="28" spans="1:13" ht="35.25" customHeight="1">
      <c r="A28" s="41"/>
      <c r="B28" s="263"/>
      <c r="C28" s="263"/>
      <c r="D28" s="263"/>
      <c r="E28" s="264"/>
      <c r="F28" s="264"/>
      <c r="G28" s="264"/>
      <c r="H28" s="385" t="s">
        <v>33</v>
      </c>
      <c r="I28" s="385"/>
      <c r="J28" s="265" t="e">
        <f>J27/I27</f>
        <v>#DIV/0!</v>
      </c>
      <c r="K28" s="226" t="str">
        <f>K15</f>
        <v>(Dec'21)</v>
      </c>
      <c r="L28" s="376" t="s">
        <v>34</v>
      </c>
      <c r="M28" s="376"/>
    </row>
    <row r="29" spans="1:13" ht="39" customHeight="1">
      <c r="A29" s="222"/>
      <c r="B29" s="407"/>
      <c r="C29" s="408"/>
      <c r="D29" s="408"/>
      <c r="E29" s="408"/>
      <c r="F29" s="408"/>
      <c r="G29" s="409"/>
      <c r="H29" s="269"/>
      <c r="I29" s="269"/>
      <c r="J29" s="270">
        <v>0</v>
      </c>
      <c r="K29" s="226" t="str">
        <f>K16</f>
        <v>(Nov'21)</v>
      </c>
      <c r="L29" s="298" t="e">
        <f>(J28-J29)/J29</f>
        <v>#DIV/0!</v>
      </c>
      <c r="M29" s="236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33">
      <c r="A31" s="81"/>
      <c r="B31" s="9" t="s">
        <v>50</v>
      </c>
      <c r="C31" s="10"/>
      <c r="D31" s="11"/>
      <c r="E31" s="8"/>
      <c r="F31" s="8"/>
      <c r="G31" s="2"/>
      <c r="H31" s="12" t="s">
        <v>3</v>
      </c>
      <c r="I31" s="172"/>
      <c r="J31" s="13" t="s">
        <v>51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398" t="s">
        <v>5</v>
      </c>
      <c r="B33" s="380" t="s">
        <v>6</v>
      </c>
      <c r="C33" s="359" t="s">
        <v>7</v>
      </c>
      <c r="D33" s="393" t="s">
        <v>8</v>
      </c>
      <c r="E33" s="393"/>
      <c r="F33" s="393"/>
      <c r="G33" s="205" t="s">
        <v>9</v>
      </c>
      <c r="H33" s="205" t="s">
        <v>10</v>
      </c>
      <c r="I33" s="25" t="s">
        <v>11</v>
      </c>
      <c r="J33" s="26" t="s">
        <v>12</v>
      </c>
      <c r="K33" s="366" t="s">
        <v>120</v>
      </c>
      <c r="L33" s="384"/>
      <c r="M33" s="384"/>
    </row>
    <row r="34" spans="1:13" ht="33" customHeight="1">
      <c r="A34" s="404"/>
      <c r="B34" s="381"/>
      <c r="C34" s="360"/>
      <c r="D34" s="223" t="str">
        <f>D8</f>
        <v>Oct'21</v>
      </c>
      <c r="E34" s="223" t="str">
        <f t="shared" ref="E34:F34" si="2">E8</f>
        <v>Nov'21</v>
      </c>
      <c r="F34" s="231" t="str">
        <f t="shared" si="2"/>
        <v>Dec'21</v>
      </c>
      <c r="G34" s="205" t="s">
        <v>14</v>
      </c>
      <c r="H34" s="205" t="s">
        <v>15</v>
      </c>
      <c r="I34" s="205" t="s">
        <v>15</v>
      </c>
      <c r="J34" s="26" t="s">
        <v>16</v>
      </c>
      <c r="K34" s="367"/>
      <c r="L34" s="384"/>
      <c r="M34" s="384"/>
    </row>
    <row r="35" spans="1:13" ht="34.5" customHeight="1">
      <c r="A35" s="212">
        <v>1</v>
      </c>
      <c r="B35" s="162"/>
      <c r="C35" s="197"/>
      <c r="D35" s="188"/>
      <c r="E35" s="188"/>
      <c r="F35" s="232"/>
      <c r="G35" s="176"/>
      <c r="H35" s="212"/>
      <c r="I35" s="212"/>
      <c r="J35" s="167">
        <f>F35*I35</f>
        <v>0</v>
      </c>
      <c r="K35" s="212"/>
      <c r="L35" s="371"/>
      <c r="M35" s="371"/>
    </row>
    <row r="36" spans="1:13" ht="34.5" customHeight="1">
      <c r="A36" s="212">
        <v>2</v>
      </c>
      <c r="B36" s="162"/>
      <c r="C36" s="197"/>
      <c r="D36" s="188"/>
      <c r="E36" s="188"/>
      <c r="F36" s="232"/>
      <c r="G36" s="176"/>
      <c r="H36" s="212"/>
      <c r="I36" s="212"/>
      <c r="J36" s="167">
        <f t="shared" ref="J36:J39" si="3">F36*I36</f>
        <v>0</v>
      </c>
      <c r="K36" s="212"/>
      <c r="L36" s="371"/>
      <c r="M36" s="371"/>
    </row>
    <row r="37" spans="1:13" ht="34.5" customHeight="1">
      <c r="A37" s="212">
        <v>3</v>
      </c>
      <c r="B37" s="162"/>
      <c r="C37" s="197"/>
      <c r="D37" s="188"/>
      <c r="E37" s="188"/>
      <c r="F37" s="232"/>
      <c r="G37" s="176"/>
      <c r="H37" s="212"/>
      <c r="I37" s="212"/>
      <c r="J37" s="167">
        <f t="shared" si="3"/>
        <v>0</v>
      </c>
      <c r="K37" s="212"/>
      <c r="L37" s="413"/>
      <c r="M37" s="413"/>
    </row>
    <row r="38" spans="1:13" ht="34.5" customHeight="1">
      <c r="A38" s="212">
        <v>4</v>
      </c>
      <c r="B38" s="162"/>
      <c r="C38" s="197"/>
      <c r="D38" s="188"/>
      <c r="E38" s="188"/>
      <c r="F38" s="232"/>
      <c r="G38" s="176"/>
      <c r="H38" s="212"/>
      <c r="I38" s="212"/>
      <c r="J38" s="167">
        <f t="shared" si="3"/>
        <v>0</v>
      </c>
      <c r="K38" s="212"/>
      <c r="L38" s="371"/>
      <c r="M38" s="371"/>
    </row>
    <row r="39" spans="1:13" ht="34.5" customHeight="1">
      <c r="A39" s="212">
        <v>5</v>
      </c>
      <c r="B39" s="162"/>
      <c r="C39" s="197"/>
      <c r="D39" s="188"/>
      <c r="E39" s="188"/>
      <c r="F39" s="232"/>
      <c r="G39" s="176"/>
      <c r="H39" s="212"/>
      <c r="I39" s="212"/>
      <c r="J39" s="167">
        <f t="shared" si="3"/>
        <v>0</v>
      </c>
      <c r="K39" s="212"/>
      <c r="L39" s="371"/>
      <c r="M39" s="371"/>
    </row>
    <row r="40" spans="1:13" ht="35.25" customHeight="1">
      <c r="A40" s="238"/>
      <c r="B40" s="263"/>
      <c r="C40" s="263"/>
      <c r="D40" s="271"/>
      <c r="E40" s="271"/>
      <c r="F40" s="271"/>
      <c r="G40" s="239"/>
      <c r="H40" s="229">
        <f>SUM(H35:H39)</f>
        <v>0</v>
      </c>
      <c r="I40" s="229">
        <f>SUM(I35:I39)</f>
        <v>0</v>
      </c>
      <c r="J40" s="229">
        <f>SUM(J35:J39)</f>
        <v>0</v>
      </c>
      <c r="K40" s="238"/>
      <c r="L40" s="370"/>
      <c r="M40" s="370"/>
    </row>
    <row r="41" spans="1:13" ht="35.25" customHeight="1">
      <c r="A41" s="238"/>
      <c r="B41" s="272"/>
      <c r="C41" s="272"/>
      <c r="D41" s="272"/>
      <c r="E41" s="272"/>
      <c r="F41" s="272"/>
      <c r="G41" s="272"/>
      <c r="H41" s="375" t="s">
        <v>33</v>
      </c>
      <c r="I41" s="375"/>
      <c r="J41" s="225" t="e">
        <f>J40/I40</f>
        <v>#DIV/0!</v>
      </c>
      <c r="K41" s="226" t="str">
        <f>K15</f>
        <v>(Dec'21)</v>
      </c>
      <c r="L41" s="373" t="s">
        <v>34</v>
      </c>
      <c r="M41" s="373"/>
    </row>
    <row r="42" spans="1:13" ht="36.75" customHeight="1">
      <c r="A42" s="238"/>
      <c r="B42" s="406"/>
      <c r="C42" s="406"/>
      <c r="D42" s="406"/>
      <c r="E42" s="406"/>
      <c r="F42" s="406"/>
      <c r="G42" s="406"/>
      <c r="H42" s="239"/>
      <c r="I42" s="239"/>
      <c r="J42" s="270">
        <v>0</v>
      </c>
      <c r="K42" s="226" t="str">
        <f>K16</f>
        <v>(Nov'21)</v>
      </c>
      <c r="L42" s="294" t="e">
        <f>(J41-J42)/J42</f>
        <v>#DIV/0!</v>
      </c>
      <c r="M42" s="240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33">
      <c r="A45" s="81"/>
      <c r="B45" s="9" t="s">
        <v>62</v>
      </c>
      <c r="C45" s="9"/>
      <c r="D45" s="11"/>
      <c r="E45" s="8"/>
      <c r="F45" s="8"/>
      <c r="G45" s="2"/>
      <c r="H45" s="12" t="s">
        <v>3</v>
      </c>
      <c r="I45" s="172"/>
      <c r="J45" s="13" t="s">
        <v>51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398" t="s">
        <v>5</v>
      </c>
      <c r="B47" s="380" t="s">
        <v>6</v>
      </c>
      <c r="C47" s="359" t="s">
        <v>7</v>
      </c>
      <c r="D47" s="393" t="s">
        <v>8</v>
      </c>
      <c r="E47" s="393"/>
      <c r="F47" s="393"/>
      <c r="G47" s="205" t="s">
        <v>9</v>
      </c>
      <c r="H47" s="205" t="s">
        <v>10</v>
      </c>
      <c r="I47" s="25" t="s">
        <v>11</v>
      </c>
      <c r="J47" s="26" t="s">
        <v>12</v>
      </c>
      <c r="K47" s="366" t="s">
        <v>120</v>
      </c>
      <c r="L47" s="369"/>
      <c r="M47" s="369"/>
    </row>
    <row r="48" spans="1:13" ht="32.25" customHeight="1">
      <c r="A48" s="404"/>
      <c r="B48" s="381"/>
      <c r="C48" s="360"/>
      <c r="D48" s="223" t="str">
        <f>D8</f>
        <v>Oct'21</v>
      </c>
      <c r="E48" s="223" t="str">
        <f t="shared" ref="E48:F48" si="4">E8</f>
        <v>Nov'21</v>
      </c>
      <c r="F48" s="231" t="str">
        <f t="shared" si="4"/>
        <v>Dec'21</v>
      </c>
      <c r="G48" s="205" t="s">
        <v>14</v>
      </c>
      <c r="H48" s="205" t="s">
        <v>15</v>
      </c>
      <c r="I48" s="205" t="s">
        <v>15</v>
      </c>
      <c r="J48" s="26" t="s">
        <v>16</v>
      </c>
      <c r="K48" s="367"/>
      <c r="L48" s="369"/>
      <c r="M48" s="369"/>
    </row>
    <row r="49" spans="1:13" ht="34.5" customHeight="1">
      <c r="A49" s="41">
        <v>1</v>
      </c>
      <c r="B49" s="165"/>
      <c r="C49" s="197"/>
      <c r="D49" s="166"/>
      <c r="E49" s="188"/>
      <c r="F49" s="232"/>
      <c r="G49" s="176"/>
      <c r="H49" s="212"/>
      <c r="I49" s="212"/>
      <c r="J49" s="243">
        <f>F49*I49</f>
        <v>0</v>
      </c>
      <c r="K49" s="218"/>
      <c r="L49" s="395"/>
      <c r="M49" s="395"/>
    </row>
    <row r="50" spans="1:13" ht="34.5" customHeight="1">
      <c r="A50" s="42">
        <v>2</v>
      </c>
      <c r="B50" s="165"/>
      <c r="C50" s="197"/>
      <c r="D50" s="166"/>
      <c r="E50" s="188"/>
      <c r="F50" s="232"/>
      <c r="G50" s="176"/>
      <c r="H50" s="212"/>
      <c r="I50" s="212"/>
      <c r="J50" s="243">
        <f t="shared" ref="J50:J53" si="5">F50*I50</f>
        <v>0</v>
      </c>
      <c r="K50" s="218"/>
      <c r="L50" s="395"/>
      <c r="M50" s="395"/>
    </row>
    <row r="51" spans="1:13" ht="34.5" customHeight="1">
      <c r="A51" s="171">
        <v>3</v>
      </c>
      <c r="B51" s="179"/>
      <c r="C51" s="197"/>
      <c r="D51" s="188"/>
      <c r="E51" s="188"/>
      <c r="F51" s="232"/>
      <c r="G51" s="176"/>
      <c r="H51" s="212"/>
      <c r="I51" s="212"/>
      <c r="J51" s="243">
        <f t="shared" si="5"/>
        <v>0</v>
      </c>
      <c r="K51" s="212"/>
      <c r="L51" s="392"/>
      <c r="M51" s="392"/>
    </row>
    <row r="52" spans="1:13" ht="34.5" customHeight="1">
      <c r="A52" s="67">
        <v>4</v>
      </c>
      <c r="B52" s="162"/>
      <c r="C52" s="197"/>
      <c r="D52" s="188"/>
      <c r="E52" s="188"/>
      <c r="F52" s="232"/>
      <c r="G52" s="176"/>
      <c r="H52" s="212"/>
      <c r="I52" s="212"/>
      <c r="J52" s="243">
        <f t="shared" si="5"/>
        <v>0</v>
      </c>
      <c r="K52" s="212"/>
      <c r="L52" s="395"/>
      <c r="M52" s="395"/>
    </row>
    <row r="53" spans="1:13" ht="34.5" customHeight="1">
      <c r="A53" s="171">
        <v>5</v>
      </c>
      <c r="B53" s="162"/>
      <c r="C53" s="197"/>
      <c r="D53" s="188"/>
      <c r="E53" s="188"/>
      <c r="F53" s="232"/>
      <c r="G53" s="176"/>
      <c r="H53" s="212"/>
      <c r="I53" s="212"/>
      <c r="J53" s="243">
        <f t="shared" si="5"/>
        <v>0</v>
      </c>
      <c r="K53" s="212"/>
      <c r="L53" s="395"/>
      <c r="M53" s="395"/>
    </row>
    <row r="54" spans="1:13" ht="36.75" customHeight="1">
      <c r="A54" s="238"/>
      <c r="B54" s="263"/>
      <c r="C54" s="263"/>
      <c r="D54" s="271"/>
      <c r="E54" s="271"/>
      <c r="F54" s="271"/>
      <c r="G54" s="239"/>
      <c r="H54" s="229">
        <f>SUM(H49:H53)</f>
        <v>0</v>
      </c>
      <c r="I54" s="229">
        <f>SUM(I49:I53)</f>
        <v>0</v>
      </c>
      <c r="J54" s="251">
        <f>SUM(J49:J53)</f>
        <v>0</v>
      </c>
      <c r="K54" s="238"/>
      <c r="L54" s="370"/>
      <c r="M54" s="370"/>
    </row>
    <row r="55" spans="1:13" ht="35.25" customHeight="1">
      <c r="A55" s="273"/>
      <c r="B55" s="272"/>
      <c r="C55" s="272"/>
      <c r="D55" s="272"/>
      <c r="E55" s="272"/>
      <c r="F55" s="272"/>
      <c r="G55" s="272"/>
      <c r="H55" s="387" t="s">
        <v>33</v>
      </c>
      <c r="I55" s="388"/>
      <c r="J55" s="247" t="e">
        <f>J54/I54</f>
        <v>#DIV/0!</v>
      </c>
      <c r="K55" s="226" t="str">
        <f>K15</f>
        <v>(Dec'21)</v>
      </c>
      <c r="L55" s="373" t="s">
        <v>34</v>
      </c>
      <c r="M55" s="373"/>
    </row>
    <row r="56" spans="1:13" ht="34.5" customHeight="1">
      <c r="A56" s="274"/>
      <c r="B56" s="414"/>
      <c r="C56" s="415"/>
      <c r="D56" s="415"/>
      <c r="E56" s="415"/>
      <c r="F56" s="415"/>
      <c r="G56" s="416"/>
      <c r="H56" s="248"/>
      <c r="I56" s="248"/>
      <c r="J56" s="277">
        <v>0</v>
      </c>
      <c r="K56" s="275" t="str">
        <f>K16</f>
        <v>(Nov'21)</v>
      </c>
      <c r="L56" s="300" t="e">
        <f>(J55-J56)/J56</f>
        <v>#DIV/0!</v>
      </c>
      <c r="M56" s="250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(23/11/2021)</v>
      </c>
      <c r="B58" s="5"/>
      <c r="C58" s="5"/>
      <c r="D58" s="5"/>
      <c r="E58" s="5" t="s">
        <v>63</v>
      </c>
      <c r="F58" s="5"/>
      <c r="G58" s="5"/>
      <c r="H58" s="5"/>
      <c r="I58" s="5" t="s">
        <v>64</v>
      </c>
      <c r="J58" s="5"/>
      <c r="K58" s="5"/>
      <c r="L58" s="4"/>
      <c r="M58" s="5"/>
    </row>
    <row r="59" spans="1:13" ht="15.75">
      <c r="A59" s="5" t="s">
        <v>65</v>
      </c>
      <c r="B59" s="101"/>
      <c r="C59" s="101"/>
      <c r="D59" s="5"/>
      <c r="E59" s="5" t="s">
        <v>66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M59"/>
  <sheetViews>
    <sheetView topLeftCell="A43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6" t="s">
        <v>109</v>
      </c>
      <c r="B3" s="396"/>
      <c r="C3" s="396"/>
      <c r="D3" s="396"/>
      <c r="E3" s="397" t="s">
        <v>118</v>
      </c>
      <c r="F3" s="397"/>
      <c r="G3" s="397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98" t="s">
        <v>5</v>
      </c>
      <c r="B7" s="380" t="s">
        <v>6</v>
      </c>
      <c r="C7" s="359" t="s">
        <v>7</v>
      </c>
      <c r="D7" s="393" t="s">
        <v>8</v>
      </c>
      <c r="E7" s="393"/>
      <c r="F7" s="393"/>
      <c r="G7" s="205" t="s">
        <v>9</v>
      </c>
      <c r="H7" s="205" t="s">
        <v>10</v>
      </c>
      <c r="I7" s="25" t="s">
        <v>11</v>
      </c>
      <c r="J7" s="26" t="s">
        <v>12</v>
      </c>
      <c r="K7" s="366" t="s">
        <v>120</v>
      </c>
      <c r="L7" s="369"/>
      <c r="M7" s="369"/>
    </row>
    <row r="8" spans="1:13" ht="33" customHeight="1">
      <c r="A8" s="404"/>
      <c r="B8" s="381"/>
      <c r="C8" s="360"/>
      <c r="D8" s="223" t="str">
        <f>WC!D8</f>
        <v>Oct'21</v>
      </c>
      <c r="E8" s="223" t="str">
        <f>WC!E8</f>
        <v>Nov'21</v>
      </c>
      <c r="F8" s="231" t="str">
        <f>WC!F8</f>
        <v>Dec'21</v>
      </c>
      <c r="G8" s="205" t="s">
        <v>14</v>
      </c>
      <c r="H8" s="205" t="s">
        <v>15</v>
      </c>
      <c r="I8" s="205" t="s">
        <v>15</v>
      </c>
      <c r="J8" s="26" t="s">
        <v>16</v>
      </c>
      <c r="K8" s="367"/>
      <c r="L8" s="369"/>
      <c r="M8" s="369"/>
    </row>
    <row r="9" spans="1:13" ht="34.5" customHeight="1">
      <c r="A9" s="41">
        <v>1</v>
      </c>
      <c r="B9" s="214"/>
      <c r="C9" s="215"/>
      <c r="D9" s="215"/>
      <c r="E9" s="215"/>
      <c r="F9" s="258"/>
      <c r="G9" s="116"/>
      <c r="H9" s="148"/>
      <c r="I9" s="117"/>
      <c r="J9" s="186">
        <f>F9*I9</f>
        <v>0</v>
      </c>
      <c r="K9" s="218"/>
      <c r="L9" s="371"/>
      <c r="M9" s="371"/>
    </row>
    <row r="10" spans="1:13" ht="34.5" customHeight="1">
      <c r="A10" s="42">
        <v>2</v>
      </c>
      <c r="B10" s="214"/>
      <c r="C10" s="215"/>
      <c r="D10" s="215"/>
      <c r="E10" s="215"/>
      <c r="F10" s="258"/>
      <c r="G10" s="116"/>
      <c r="H10" s="148"/>
      <c r="I10" s="117"/>
      <c r="J10" s="186">
        <f t="shared" ref="J10:J13" si="0">F10*I10</f>
        <v>0</v>
      </c>
      <c r="K10" s="218"/>
      <c r="L10" s="410"/>
      <c r="M10" s="410"/>
    </row>
    <row r="11" spans="1:13" ht="34.5" customHeight="1">
      <c r="A11" s="171">
        <v>3</v>
      </c>
      <c r="B11" s="214"/>
      <c r="C11" s="215"/>
      <c r="D11" s="215"/>
      <c r="E11" s="215"/>
      <c r="F11" s="258"/>
      <c r="G11" s="116"/>
      <c r="H11" s="148"/>
      <c r="I11" s="117"/>
      <c r="J11" s="186">
        <f t="shared" si="0"/>
        <v>0</v>
      </c>
      <c r="K11" s="218"/>
      <c r="L11" s="410"/>
      <c r="M11" s="410"/>
    </row>
    <row r="12" spans="1:13" ht="34.5" customHeight="1">
      <c r="A12" s="67">
        <v>4</v>
      </c>
      <c r="B12" s="214"/>
      <c r="C12" s="215"/>
      <c r="D12" s="215"/>
      <c r="E12" s="215"/>
      <c r="F12" s="258"/>
      <c r="G12" s="116"/>
      <c r="H12" s="148"/>
      <c r="I12" s="117"/>
      <c r="J12" s="186">
        <f t="shared" si="0"/>
        <v>0</v>
      </c>
      <c r="K12" s="218"/>
      <c r="L12" s="410"/>
      <c r="M12" s="410"/>
    </row>
    <row r="13" spans="1:13" ht="34.5" customHeight="1">
      <c r="A13" s="171">
        <v>5</v>
      </c>
      <c r="B13" s="70"/>
      <c r="C13" s="257"/>
      <c r="D13" s="257"/>
      <c r="E13" s="257"/>
      <c r="F13" s="259"/>
      <c r="G13" s="116"/>
      <c r="H13" s="148"/>
      <c r="I13" s="117"/>
      <c r="J13" s="186">
        <f t="shared" si="0"/>
        <v>0</v>
      </c>
      <c r="K13" s="218"/>
      <c r="L13" s="383"/>
      <c r="M13" s="383"/>
    </row>
    <row r="14" spans="1:13" ht="35.25" customHeight="1">
      <c r="A14" s="41"/>
      <c r="B14" s="260"/>
      <c r="C14" s="260"/>
      <c r="D14" s="260"/>
      <c r="E14" s="260"/>
      <c r="F14" s="260"/>
      <c r="G14" s="239"/>
      <c r="H14" s="229">
        <f>SUM(H9:H13)</f>
        <v>0</v>
      </c>
      <c r="I14" s="229">
        <f>SUM(I9:I13)</f>
        <v>0</v>
      </c>
      <c r="J14" s="251">
        <f>SUM(J9:J13)</f>
        <v>0</v>
      </c>
      <c r="K14" s="262"/>
      <c r="L14" s="411"/>
      <c r="M14" s="411"/>
    </row>
    <row r="15" spans="1:13" ht="40.5" customHeight="1">
      <c r="A15" s="42"/>
      <c r="B15" s="263"/>
      <c r="C15" s="263"/>
      <c r="D15" s="264"/>
      <c r="E15" s="264"/>
      <c r="F15" s="264"/>
      <c r="G15" s="264"/>
      <c r="H15" s="375" t="s">
        <v>33</v>
      </c>
      <c r="I15" s="375"/>
      <c r="J15" s="265" t="e">
        <f>J14/I14</f>
        <v>#DIV/0!</v>
      </c>
      <c r="K15" s="266" t="str">
        <f>WC!K26</f>
        <v>(Dec'21)</v>
      </c>
      <c r="L15" s="376" t="s">
        <v>34</v>
      </c>
      <c r="M15" s="376"/>
    </row>
    <row r="16" spans="1:13" ht="33.75" customHeight="1">
      <c r="A16" s="222"/>
      <c r="B16" s="406"/>
      <c r="C16" s="406"/>
      <c r="D16" s="406"/>
      <c r="E16" s="406"/>
      <c r="F16" s="406"/>
      <c r="G16" s="406"/>
      <c r="H16" s="268"/>
      <c r="I16" s="239"/>
      <c r="J16" s="267">
        <v>0</v>
      </c>
      <c r="K16" s="266" t="str">
        <f>WC!K27</f>
        <v>(Nov'21)</v>
      </c>
      <c r="L16" s="297" t="e">
        <f>(J15-J16)/J16</f>
        <v>#DIV/0!</v>
      </c>
      <c r="M16" s="228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398" t="s">
        <v>5</v>
      </c>
      <c r="B20" s="380" t="s">
        <v>6</v>
      </c>
      <c r="C20" s="359" t="s">
        <v>7</v>
      </c>
      <c r="D20" s="393" t="s">
        <v>8</v>
      </c>
      <c r="E20" s="393"/>
      <c r="F20" s="393"/>
      <c r="G20" s="205" t="s">
        <v>9</v>
      </c>
      <c r="H20" s="205" t="s">
        <v>10</v>
      </c>
      <c r="I20" s="25" t="s">
        <v>11</v>
      </c>
      <c r="J20" s="26" t="s">
        <v>12</v>
      </c>
      <c r="K20" s="366" t="s">
        <v>120</v>
      </c>
      <c r="L20" s="403"/>
      <c r="M20" s="403"/>
    </row>
    <row r="21" spans="1:13" ht="33" customHeight="1">
      <c r="A21" s="404"/>
      <c r="B21" s="381"/>
      <c r="C21" s="360"/>
      <c r="D21" s="223" t="str">
        <f>WC!D8</f>
        <v>Oct'21</v>
      </c>
      <c r="E21" s="223" t="str">
        <f>WC!E8</f>
        <v>Nov'21</v>
      </c>
      <c r="F21" s="231" t="str">
        <f>WC!F8</f>
        <v>Dec'21</v>
      </c>
      <c r="G21" s="205" t="s">
        <v>14</v>
      </c>
      <c r="H21" s="205" t="s">
        <v>15</v>
      </c>
      <c r="I21" s="205" t="s">
        <v>15</v>
      </c>
      <c r="J21" s="26" t="s">
        <v>16</v>
      </c>
      <c r="K21" s="367"/>
      <c r="L21" s="403"/>
      <c r="M21" s="403"/>
    </row>
    <row r="22" spans="1:13" ht="34.5" customHeight="1">
      <c r="A22" s="41">
        <v>1</v>
      </c>
      <c r="B22" s="162"/>
      <c r="C22" s="162"/>
      <c r="D22" s="75"/>
      <c r="E22" s="188"/>
      <c r="F22" s="232"/>
      <c r="G22" s="176"/>
      <c r="H22" s="219"/>
      <c r="I22" s="219"/>
      <c r="J22" s="135">
        <f>F22*I22</f>
        <v>0</v>
      </c>
      <c r="K22" s="218"/>
      <c r="L22" s="371"/>
      <c r="M22" s="371"/>
    </row>
    <row r="23" spans="1:13" ht="34.5" customHeight="1">
      <c r="A23" s="42">
        <v>2</v>
      </c>
      <c r="B23" s="114"/>
      <c r="C23" s="114"/>
      <c r="D23" s="111"/>
      <c r="E23" s="188"/>
      <c r="F23" s="232"/>
      <c r="G23" s="176"/>
      <c r="H23" s="219"/>
      <c r="I23" s="219"/>
      <c r="J23" s="135">
        <f t="shared" ref="J23:J26" si="1">F23*I23</f>
        <v>0</v>
      </c>
      <c r="K23" s="218"/>
      <c r="L23" s="371"/>
      <c r="M23" s="371"/>
    </row>
    <row r="24" spans="1:13" ht="34.5" customHeight="1">
      <c r="A24" s="171">
        <v>3</v>
      </c>
      <c r="B24" s="112"/>
      <c r="C24" s="158"/>
      <c r="D24" s="188"/>
      <c r="E24" s="188"/>
      <c r="F24" s="232"/>
      <c r="G24" s="176"/>
      <c r="H24" s="221"/>
      <c r="I24" s="221"/>
      <c r="J24" s="135">
        <f t="shared" si="1"/>
        <v>0</v>
      </c>
      <c r="K24" s="218"/>
      <c r="L24" s="371"/>
      <c r="M24" s="371"/>
    </row>
    <row r="25" spans="1:13" ht="34.5" customHeight="1">
      <c r="A25" s="67">
        <v>4</v>
      </c>
      <c r="B25" s="144"/>
      <c r="C25" s="212"/>
      <c r="D25" s="188"/>
      <c r="E25" s="188"/>
      <c r="F25" s="232"/>
      <c r="G25" s="176"/>
      <c r="H25" s="219"/>
      <c r="I25" s="219"/>
      <c r="J25" s="135">
        <f t="shared" si="1"/>
        <v>0</v>
      </c>
      <c r="K25" s="218"/>
      <c r="L25" s="371"/>
      <c r="M25" s="371"/>
    </row>
    <row r="26" spans="1:13" ht="34.5" customHeight="1">
      <c r="A26" s="171">
        <v>5</v>
      </c>
      <c r="B26" s="144"/>
      <c r="C26" s="212"/>
      <c r="D26" s="188"/>
      <c r="E26" s="188"/>
      <c r="F26" s="232"/>
      <c r="G26" s="176"/>
      <c r="H26" s="219"/>
      <c r="I26" s="219"/>
      <c r="J26" s="135">
        <f t="shared" si="1"/>
        <v>0</v>
      </c>
      <c r="K26" s="218"/>
      <c r="L26" s="410"/>
      <c r="M26" s="410"/>
    </row>
    <row r="27" spans="1:13" ht="35.25" customHeight="1">
      <c r="A27" s="41"/>
      <c r="B27" s="260"/>
      <c r="C27" s="260"/>
      <c r="D27" s="260"/>
      <c r="E27" s="260"/>
      <c r="F27" s="260"/>
      <c r="G27" s="239"/>
      <c r="H27" s="229">
        <f>SUM(H22:H26)</f>
        <v>0</v>
      </c>
      <c r="I27" s="229">
        <f>SUM(I22:I26)</f>
        <v>0</v>
      </c>
      <c r="J27" s="251">
        <f>SUM(J22:J26)</f>
        <v>0</v>
      </c>
      <c r="K27" s="262"/>
      <c r="L27" s="412"/>
      <c r="M27" s="412"/>
    </row>
    <row r="28" spans="1:13" ht="35.25" customHeight="1">
      <c r="A28" s="41"/>
      <c r="B28" s="263"/>
      <c r="C28" s="263"/>
      <c r="D28" s="263"/>
      <c r="E28" s="264"/>
      <c r="F28" s="264"/>
      <c r="G28" s="264"/>
      <c r="H28" s="385" t="s">
        <v>33</v>
      </c>
      <c r="I28" s="385"/>
      <c r="J28" s="265" t="e">
        <f>J27/I27</f>
        <v>#DIV/0!</v>
      </c>
      <c r="K28" s="226" t="str">
        <f>K15</f>
        <v>(Dec'21)</v>
      </c>
      <c r="L28" s="376" t="s">
        <v>34</v>
      </c>
      <c r="M28" s="376"/>
    </row>
    <row r="29" spans="1:13" ht="39" customHeight="1">
      <c r="A29" s="222"/>
      <c r="B29" s="407"/>
      <c r="C29" s="408"/>
      <c r="D29" s="408"/>
      <c r="E29" s="408"/>
      <c r="F29" s="408"/>
      <c r="G29" s="409"/>
      <c r="H29" s="269"/>
      <c r="I29" s="269"/>
      <c r="J29" s="270">
        <v>0</v>
      </c>
      <c r="K29" s="226" t="str">
        <f>K16</f>
        <v>(Nov'21)</v>
      </c>
      <c r="L29" s="298" t="e">
        <f>(J28-J29)/J29</f>
        <v>#DIV/0!</v>
      </c>
      <c r="M29" s="236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33">
      <c r="A31" s="81"/>
      <c r="B31" s="9" t="s">
        <v>50</v>
      </c>
      <c r="C31" s="10"/>
      <c r="D31" s="11"/>
      <c r="E31" s="8"/>
      <c r="F31" s="8"/>
      <c r="G31" s="2"/>
      <c r="H31" s="12" t="s">
        <v>3</v>
      </c>
      <c r="I31" s="172"/>
      <c r="J31" s="13" t="s">
        <v>51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398" t="s">
        <v>5</v>
      </c>
      <c r="B33" s="380" t="s">
        <v>6</v>
      </c>
      <c r="C33" s="359" t="s">
        <v>7</v>
      </c>
      <c r="D33" s="393" t="s">
        <v>8</v>
      </c>
      <c r="E33" s="393"/>
      <c r="F33" s="393"/>
      <c r="G33" s="205" t="s">
        <v>9</v>
      </c>
      <c r="H33" s="205" t="s">
        <v>10</v>
      </c>
      <c r="I33" s="25" t="s">
        <v>11</v>
      </c>
      <c r="J33" s="26" t="s">
        <v>12</v>
      </c>
      <c r="K33" s="366" t="s">
        <v>120</v>
      </c>
      <c r="L33" s="384"/>
      <c r="M33" s="384"/>
    </row>
    <row r="34" spans="1:13" ht="33" customHeight="1">
      <c r="A34" s="404"/>
      <c r="B34" s="381"/>
      <c r="C34" s="360"/>
      <c r="D34" s="223" t="str">
        <f>D8</f>
        <v>Oct'21</v>
      </c>
      <c r="E34" s="223" t="str">
        <f t="shared" ref="E34:F34" si="2">E8</f>
        <v>Nov'21</v>
      </c>
      <c r="F34" s="231" t="str">
        <f t="shared" si="2"/>
        <v>Dec'21</v>
      </c>
      <c r="G34" s="205" t="s">
        <v>14</v>
      </c>
      <c r="H34" s="205" t="s">
        <v>15</v>
      </c>
      <c r="I34" s="205" t="s">
        <v>15</v>
      </c>
      <c r="J34" s="26" t="s">
        <v>16</v>
      </c>
      <c r="K34" s="367"/>
      <c r="L34" s="384"/>
      <c r="M34" s="384"/>
    </row>
    <row r="35" spans="1:13" ht="34.5" customHeight="1">
      <c r="A35" s="212">
        <v>1</v>
      </c>
      <c r="B35" s="162"/>
      <c r="C35" s="197"/>
      <c r="D35" s="188"/>
      <c r="E35" s="188"/>
      <c r="F35" s="232"/>
      <c r="G35" s="176"/>
      <c r="H35" s="212"/>
      <c r="I35" s="212"/>
      <c r="J35" s="167">
        <f>F35*I35</f>
        <v>0</v>
      </c>
      <c r="K35" s="212"/>
      <c r="L35" s="371"/>
      <c r="M35" s="371"/>
    </row>
    <row r="36" spans="1:13" ht="34.5" customHeight="1">
      <c r="A36" s="212">
        <v>2</v>
      </c>
      <c r="B36" s="162"/>
      <c r="C36" s="197"/>
      <c r="D36" s="188"/>
      <c r="E36" s="188"/>
      <c r="F36" s="232"/>
      <c r="G36" s="176"/>
      <c r="H36" s="212"/>
      <c r="I36" s="212"/>
      <c r="J36" s="167">
        <f t="shared" ref="J36:J39" si="3">F36*I36</f>
        <v>0</v>
      </c>
      <c r="K36" s="212"/>
      <c r="L36" s="371"/>
      <c r="M36" s="371"/>
    </row>
    <row r="37" spans="1:13" ht="34.5" customHeight="1">
      <c r="A37" s="212">
        <v>3</v>
      </c>
      <c r="B37" s="162"/>
      <c r="C37" s="197"/>
      <c r="D37" s="188"/>
      <c r="E37" s="188"/>
      <c r="F37" s="232"/>
      <c r="G37" s="176"/>
      <c r="H37" s="212"/>
      <c r="I37" s="212"/>
      <c r="J37" s="167">
        <f t="shared" si="3"/>
        <v>0</v>
      </c>
      <c r="K37" s="212"/>
      <c r="L37" s="413"/>
      <c r="M37" s="413"/>
    </row>
    <row r="38" spans="1:13" ht="34.5" customHeight="1">
      <c r="A38" s="212">
        <v>4</v>
      </c>
      <c r="B38" s="162"/>
      <c r="C38" s="197"/>
      <c r="D38" s="188"/>
      <c r="E38" s="188"/>
      <c r="F38" s="232"/>
      <c r="G38" s="176"/>
      <c r="H38" s="212"/>
      <c r="I38" s="212"/>
      <c r="J38" s="167">
        <f t="shared" si="3"/>
        <v>0</v>
      </c>
      <c r="K38" s="212"/>
      <c r="L38" s="371"/>
      <c r="M38" s="371"/>
    </row>
    <row r="39" spans="1:13" ht="34.5" customHeight="1">
      <c r="A39" s="212">
        <v>5</v>
      </c>
      <c r="B39" s="162"/>
      <c r="C39" s="197"/>
      <c r="D39" s="188"/>
      <c r="E39" s="188"/>
      <c r="F39" s="232"/>
      <c r="G39" s="176"/>
      <c r="H39" s="212"/>
      <c r="I39" s="212"/>
      <c r="J39" s="167">
        <f t="shared" si="3"/>
        <v>0</v>
      </c>
      <c r="K39" s="212"/>
      <c r="L39" s="371"/>
      <c r="M39" s="371"/>
    </row>
    <row r="40" spans="1:13" ht="35.25" customHeight="1">
      <c r="A40" s="238"/>
      <c r="B40" s="263"/>
      <c r="C40" s="263"/>
      <c r="D40" s="271"/>
      <c r="E40" s="271"/>
      <c r="F40" s="271"/>
      <c r="G40" s="239"/>
      <c r="H40" s="229">
        <f>SUM(H35:H39)</f>
        <v>0</v>
      </c>
      <c r="I40" s="229">
        <f>SUM(I35:I39)</f>
        <v>0</v>
      </c>
      <c r="J40" s="229">
        <f>SUM(J35:J39)</f>
        <v>0</v>
      </c>
      <c r="K40" s="238"/>
      <c r="L40" s="370"/>
      <c r="M40" s="370"/>
    </row>
    <row r="41" spans="1:13" ht="35.25" customHeight="1">
      <c r="A41" s="238"/>
      <c r="B41" s="272"/>
      <c r="C41" s="272"/>
      <c r="D41" s="272"/>
      <c r="E41" s="272"/>
      <c r="F41" s="272"/>
      <c r="G41" s="272"/>
      <c r="H41" s="375" t="s">
        <v>33</v>
      </c>
      <c r="I41" s="375"/>
      <c r="J41" s="225" t="e">
        <f>J40/I40</f>
        <v>#DIV/0!</v>
      </c>
      <c r="K41" s="226" t="str">
        <f>K15</f>
        <v>(Dec'21)</v>
      </c>
      <c r="L41" s="373" t="s">
        <v>34</v>
      </c>
      <c r="M41" s="373"/>
    </row>
    <row r="42" spans="1:13" ht="36.75" customHeight="1">
      <c r="A42" s="238"/>
      <c r="B42" s="406"/>
      <c r="C42" s="406"/>
      <c r="D42" s="406"/>
      <c r="E42" s="406"/>
      <c r="F42" s="406"/>
      <c r="G42" s="406"/>
      <c r="H42" s="239"/>
      <c r="I42" s="239"/>
      <c r="J42" s="270">
        <v>0</v>
      </c>
      <c r="K42" s="226" t="str">
        <f>K16</f>
        <v>(Nov'21)</v>
      </c>
      <c r="L42" s="294" t="e">
        <f>(J41-J42)/J42</f>
        <v>#DIV/0!</v>
      </c>
      <c r="M42" s="240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33">
      <c r="A45" s="81"/>
      <c r="B45" s="9" t="s">
        <v>62</v>
      </c>
      <c r="C45" s="9"/>
      <c r="D45" s="11"/>
      <c r="E45" s="8"/>
      <c r="F45" s="8"/>
      <c r="G45" s="2"/>
      <c r="H45" s="12" t="s">
        <v>3</v>
      </c>
      <c r="I45" s="172"/>
      <c r="J45" s="13" t="s">
        <v>51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398" t="s">
        <v>5</v>
      </c>
      <c r="B47" s="380" t="s">
        <v>6</v>
      </c>
      <c r="C47" s="359" t="s">
        <v>7</v>
      </c>
      <c r="D47" s="393" t="s">
        <v>8</v>
      </c>
      <c r="E47" s="393"/>
      <c r="F47" s="393"/>
      <c r="G47" s="205" t="s">
        <v>9</v>
      </c>
      <c r="H47" s="205" t="s">
        <v>10</v>
      </c>
      <c r="I47" s="25" t="s">
        <v>11</v>
      </c>
      <c r="J47" s="26" t="s">
        <v>12</v>
      </c>
      <c r="K47" s="366" t="s">
        <v>120</v>
      </c>
      <c r="L47" s="369"/>
      <c r="M47" s="369"/>
    </row>
    <row r="48" spans="1:13" ht="32.25" customHeight="1">
      <c r="A48" s="404"/>
      <c r="B48" s="381"/>
      <c r="C48" s="360"/>
      <c r="D48" s="223" t="str">
        <f>D8</f>
        <v>Oct'21</v>
      </c>
      <c r="E48" s="223" t="str">
        <f t="shared" ref="E48:F48" si="4">E8</f>
        <v>Nov'21</v>
      </c>
      <c r="F48" s="231" t="str">
        <f t="shared" si="4"/>
        <v>Dec'21</v>
      </c>
      <c r="G48" s="205" t="s">
        <v>14</v>
      </c>
      <c r="H48" s="205" t="s">
        <v>15</v>
      </c>
      <c r="I48" s="205" t="s">
        <v>15</v>
      </c>
      <c r="J48" s="26" t="s">
        <v>16</v>
      </c>
      <c r="K48" s="367"/>
      <c r="L48" s="369"/>
      <c r="M48" s="369"/>
    </row>
    <row r="49" spans="1:13" ht="34.5" customHeight="1">
      <c r="A49" s="41">
        <v>1</v>
      </c>
      <c r="B49" s="165"/>
      <c r="C49" s="197"/>
      <c r="D49" s="166"/>
      <c r="E49" s="188"/>
      <c r="F49" s="232"/>
      <c r="G49" s="176"/>
      <c r="H49" s="212"/>
      <c r="I49" s="212"/>
      <c r="J49" s="243">
        <f>F49*I49</f>
        <v>0</v>
      </c>
      <c r="K49" s="218"/>
      <c r="L49" s="395"/>
      <c r="M49" s="395"/>
    </row>
    <row r="50" spans="1:13" ht="34.5" customHeight="1">
      <c r="A50" s="42">
        <v>2</v>
      </c>
      <c r="B50" s="165"/>
      <c r="C50" s="197"/>
      <c r="D50" s="166"/>
      <c r="E50" s="188"/>
      <c r="F50" s="232"/>
      <c r="G50" s="176"/>
      <c r="H50" s="212"/>
      <c r="I50" s="212"/>
      <c r="J50" s="243">
        <f t="shared" ref="J50:J53" si="5">F50*I50</f>
        <v>0</v>
      </c>
      <c r="K50" s="218"/>
      <c r="L50" s="395"/>
      <c r="M50" s="395"/>
    </row>
    <row r="51" spans="1:13" ht="34.5" customHeight="1">
      <c r="A51" s="171">
        <v>3</v>
      </c>
      <c r="B51" s="179"/>
      <c r="C51" s="197"/>
      <c r="D51" s="188"/>
      <c r="E51" s="188"/>
      <c r="F51" s="232"/>
      <c r="G51" s="176"/>
      <c r="H51" s="212"/>
      <c r="I51" s="212"/>
      <c r="J51" s="243">
        <f t="shared" si="5"/>
        <v>0</v>
      </c>
      <c r="K51" s="212"/>
      <c r="L51" s="392"/>
      <c r="M51" s="392"/>
    </row>
    <row r="52" spans="1:13" ht="34.5" customHeight="1">
      <c r="A52" s="67">
        <v>4</v>
      </c>
      <c r="B52" s="162"/>
      <c r="C52" s="197"/>
      <c r="D52" s="188"/>
      <c r="E52" s="188"/>
      <c r="F52" s="232"/>
      <c r="G52" s="176"/>
      <c r="H52" s="212"/>
      <c r="I52" s="212"/>
      <c r="J52" s="243">
        <f t="shared" si="5"/>
        <v>0</v>
      </c>
      <c r="K52" s="212"/>
      <c r="L52" s="395"/>
      <c r="M52" s="395"/>
    </row>
    <row r="53" spans="1:13" ht="34.5" customHeight="1">
      <c r="A53" s="171">
        <v>5</v>
      </c>
      <c r="B53" s="162"/>
      <c r="C53" s="197"/>
      <c r="D53" s="188"/>
      <c r="E53" s="188"/>
      <c r="F53" s="232"/>
      <c r="G53" s="176"/>
      <c r="H53" s="212"/>
      <c r="I53" s="212"/>
      <c r="J53" s="243">
        <f t="shared" si="5"/>
        <v>0</v>
      </c>
      <c r="K53" s="212"/>
      <c r="L53" s="395"/>
      <c r="M53" s="395"/>
    </row>
    <row r="54" spans="1:13" ht="36.75" customHeight="1">
      <c r="A54" s="238"/>
      <c r="B54" s="263"/>
      <c r="C54" s="263"/>
      <c r="D54" s="271"/>
      <c r="E54" s="271"/>
      <c r="F54" s="271"/>
      <c r="G54" s="239"/>
      <c r="H54" s="229">
        <f>SUM(H49:H53)</f>
        <v>0</v>
      </c>
      <c r="I54" s="229">
        <f>SUM(I49:I53)</f>
        <v>0</v>
      </c>
      <c r="J54" s="251">
        <f>SUM(J49:J53)</f>
        <v>0</v>
      </c>
      <c r="K54" s="238"/>
      <c r="L54" s="370"/>
      <c r="M54" s="370"/>
    </row>
    <row r="55" spans="1:13" ht="35.25" customHeight="1">
      <c r="A55" s="273"/>
      <c r="B55" s="272"/>
      <c r="C55" s="272"/>
      <c r="D55" s="272"/>
      <c r="E55" s="272"/>
      <c r="F55" s="272"/>
      <c r="G55" s="272"/>
      <c r="H55" s="387" t="s">
        <v>33</v>
      </c>
      <c r="I55" s="388"/>
      <c r="J55" s="247" t="e">
        <f>J54/I54</f>
        <v>#DIV/0!</v>
      </c>
      <c r="K55" s="226" t="str">
        <f>K15</f>
        <v>(Dec'21)</v>
      </c>
      <c r="L55" s="373" t="s">
        <v>34</v>
      </c>
      <c r="M55" s="373"/>
    </row>
    <row r="56" spans="1:13" ht="34.5" customHeight="1">
      <c r="A56" s="274"/>
      <c r="B56" s="414"/>
      <c r="C56" s="415"/>
      <c r="D56" s="415"/>
      <c r="E56" s="415"/>
      <c r="F56" s="415"/>
      <c r="G56" s="416"/>
      <c r="H56" s="248"/>
      <c r="I56" s="248"/>
      <c r="J56" s="277">
        <v>0</v>
      </c>
      <c r="K56" s="275" t="str">
        <f>K16</f>
        <v>(Nov'21)</v>
      </c>
      <c r="L56" s="300" t="e">
        <f>(J55-J56)/J56</f>
        <v>#DIV/0!</v>
      </c>
      <c r="M56" s="250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(23/11/2021)</v>
      </c>
      <c r="B58" s="5"/>
      <c r="C58" s="5"/>
      <c r="D58" s="5"/>
      <c r="E58" s="5" t="s">
        <v>63</v>
      </c>
      <c r="F58" s="5"/>
      <c r="G58" s="5"/>
      <c r="H58" s="5"/>
      <c r="I58" s="5" t="s">
        <v>64</v>
      </c>
      <c r="J58" s="5"/>
      <c r="K58" s="5"/>
      <c r="L58" s="4"/>
      <c r="M58" s="5"/>
    </row>
    <row r="59" spans="1:13" ht="15.75">
      <c r="A59" s="5" t="s">
        <v>65</v>
      </c>
      <c r="B59" s="101"/>
      <c r="C59" s="101"/>
      <c r="D59" s="5"/>
      <c r="E59" s="5" t="s">
        <v>66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/>
  </sheetPr>
  <dimension ref="A1:M59"/>
  <sheetViews>
    <sheetView topLeftCell="A49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6" t="s">
        <v>125</v>
      </c>
      <c r="B3" s="396"/>
      <c r="C3" s="396"/>
      <c r="D3" s="396"/>
      <c r="E3" s="397" t="s">
        <v>118</v>
      </c>
      <c r="F3" s="397"/>
      <c r="G3" s="397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98" t="s">
        <v>5</v>
      </c>
      <c r="B7" s="380" t="s">
        <v>6</v>
      </c>
      <c r="C7" s="359" t="s">
        <v>7</v>
      </c>
      <c r="D7" s="393" t="s">
        <v>8</v>
      </c>
      <c r="E7" s="393"/>
      <c r="F7" s="393"/>
      <c r="G7" s="205" t="s">
        <v>9</v>
      </c>
      <c r="H7" s="205" t="s">
        <v>10</v>
      </c>
      <c r="I7" s="25" t="s">
        <v>11</v>
      </c>
      <c r="J7" s="26" t="s">
        <v>12</v>
      </c>
      <c r="K7" s="366" t="s">
        <v>120</v>
      </c>
      <c r="L7" s="369"/>
      <c r="M7" s="369"/>
    </row>
    <row r="8" spans="1:13" ht="33" customHeight="1">
      <c r="A8" s="404"/>
      <c r="B8" s="381"/>
      <c r="C8" s="360"/>
      <c r="D8" s="223" t="str">
        <f>WC!D8</f>
        <v>Oct'21</v>
      </c>
      <c r="E8" s="223" t="str">
        <f>WC!E8</f>
        <v>Nov'21</v>
      </c>
      <c r="F8" s="231" t="str">
        <f>WC!F8</f>
        <v>Dec'21</v>
      </c>
      <c r="G8" s="205" t="s">
        <v>14</v>
      </c>
      <c r="H8" s="205" t="s">
        <v>15</v>
      </c>
      <c r="I8" s="205" t="s">
        <v>15</v>
      </c>
      <c r="J8" s="26" t="s">
        <v>16</v>
      </c>
      <c r="K8" s="367"/>
      <c r="L8" s="369"/>
      <c r="M8" s="369"/>
    </row>
    <row r="9" spans="1:13" ht="34.5" customHeight="1">
      <c r="A9" s="41">
        <v>1</v>
      </c>
      <c r="B9" s="214"/>
      <c r="C9" s="215"/>
      <c r="D9" s="215"/>
      <c r="E9" s="215"/>
      <c r="F9" s="258"/>
      <c r="G9" s="116"/>
      <c r="H9" s="148"/>
      <c r="I9" s="117"/>
      <c r="J9" s="186">
        <f>F9*I9</f>
        <v>0</v>
      </c>
      <c r="K9" s="218"/>
      <c r="L9" s="371"/>
      <c r="M9" s="371"/>
    </row>
    <row r="10" spans="1:13" ht="34.5" customHeight="1">
      <c r="A10" s="42">
        <v>2</v>
      </c>
      <c r="B10" s="214"/>
      <c r="C10" s="215"/>
      <c r="D10" s="215"/>
      <c r="E10" s="215"/>
      <c r="F10" s="258"/>
      <c r="G10" s="116"/>
      <c r="H10" s="148"/>
      <c r="I10" s="117"/>
      <c r="J10" s="186">
        <f t="shared" ref="J10:J13" si="0">F10*I10</f>
        <v>0</v>
      </c>
      <c r="K10" s="218"/>
      <c r="L10" s="410"/>
      <c r="M10" s="410"/>
    </row>
    <row r="11" spans="1:13" ht="34.5" customHeight="1">
      <c r="A11" s="171">
        <v>3</v>
      </c>
      <c r="B11" s="214"/>
      <c r="C11" s="215"/>
      <c r="D11" s="215"/>
      <c r="E11" s="215"/>
      <c r="F11" s="258"/>
      <c r="G11" s="116"/>
      <c r="H11" s="148"/>
      <c r="I11" s="117"/>
      <c r="J11" s="186">
        <f t="shared" si="0"/>
        <v>0</v>
      </c>
      <c r="K11" s="218"/>
      <c r="L11" s="410"/>
      <c r="M11" s="410"/>
    </row>
    <row r="12" spans="1:13" ht="34.5" customHeight="1">
      <c r="A12" s="67">
        <v>4</v>
      </c>
      <c r="B12" s="214"/>
      <c r="C12" s="215"/>
      <c r="D12" s="215"/>
      <c r="E12" s="215"/>
      <c r="F12" s="258"/>
      <c r="G12" s="116"/>
      <c r="H12" s="148"/>
      <c r="I12" s="117"/>
      <c r="J12" s="186">
        <f t="shared" si="0"/>
        <v>0</v>
      </c>
      <c r="K12" s="218"/>
      <c r="L12" s="410"/>
      <c r="M12" s="410"/>
    </row>
    <row r="13" spans="1:13" ht="34.5" customHeight="1">
      <c r="A13" s="171">
        <v>5</v>
      </c>
      <c r="B13" s="70"/>
      <c r="C13" s="257"/>
      <c r="D13" s="257"/>
      <c r="E13" s="257"/>
      <c r="F13" s="259"/>
      <c r="G13" s="116"/>
      <c r="H13" s="148"/>
      <c r="I13" s="117"/>
      <c r="J13" s="186">
        <f t="shared" si="0"/>
        <v>0</v>
      </c>
      <c r="K13" s="218"/>
      <c r="L13" s="383"/>
      <c r="M13" s="383"/>
    </row>
    <row r="14" spans="1:13" ht="35.25" customHeight="1">
      <c r="A14" s="41"/>
      <c r="B14" s="260"/>
      <c r="C14" s="260"/>
      <c r="D14" s="260"/>
      <c r="E14" s="260"/>
      <c r="F14" s="260"/>
      <c r="G14" s="239"/>
      <c r="H14" s="229">
        <f>SUM(H9:H13)</f>
        <v>0</v>
      </c>
      <c r="I14" s="229">
        <f>SUM(I9:I13)</f>
        <v>0</v>
      </c>
      <c r="J14" s="251">
        <f>SUM(J9:J13)</f>
        <v>0</v>
      </c>
      <c r="K14" s="262"/>
      <c r="L14" s="411"/>
      <c r="M14" s="411"/>
    </row>
    <row r="15" spans="1:13" ht="40.5" customHeight="1">
      <c r="A15" s="42"/>
      <c r="B15" s="263"/>
      <c r="C15" s="263"/>
      <c r="D15" s="264"/>
      <c r="E15" s="264"/>
      <c r="F15" s="264"/>
      <c r="G15" s="264"/>
      <c r="H15" s="375" t="s">
        <v>33</v>
      </c>
      <c r="I15" s="375"/>
      <c r="J15" s="265" t="e">
        <f>J14/I14</f>
        <v>#DIV/0!</v>
      </c>
      <c r="K15" s="266" t="str">
        <f>WC!K26</f>
        <v>(Dec'21)</v>
      </c>
      <c r="L15" s="376" t="s">
        <v>34</v>
      </c>
      <c r="M15" s="376"/>
    </row>
    <row r="16" spans="1:13" ht="33.75" customHeight="1">
      <c r="A16" s="222"/>
      <c r="B16" s="406"/>
      <c r="C16" s="406"/>
      <c r="D16" s="406"/>
      <c r="E16" s="406"/>
      <c r="F16" s="406"/>
      <c r="G16" s="406"/>
      <c r="H16" s="268"/>
      <c r="I16" s="239"/>
      <c r="J16" s="267">
        <v>0</v>
      </c>
      <c r="K16" s="266" t="str">
        <f>WC!K27</f>
        <v>(Nov'21)</v>
      </c>
      <c r="L16" s="297" t="e">
        <f>(J15-J16)/J16</f>
        <v>#DIV/0!</v>
      </c>
      <c r="M16" s="228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398" t="s">
        <v>5</v>
      </c>
      <c r="B20" s="380" t="s">
        <v>6</v>
      </c>
      <c r="C20" s="359" t="s">
        <v>7</v>
      </c>
      <c r="D20" s="393" t="s">
        <v>8</v>
      </c>
      <c r="E20" s="393"/>
      <c r="F20" s="393"/>
      <c r="G20" s="205" t="s">
        <v>9</v>
      </c>
      <c r="H20" s="205" t="s">
        <v>10</v>
      </c>
      <c r="I20" s="25" t="s">
        <v>11</v>
      </c>
      <c r="J20" s="26" t="s">
        <v>12</v>
      </c>
      <c r="K20" s="366" t="s">
        <v>120</v>
      </c>
      <c r="L20" s="403"/>
      <c r="M20" s="403"/>
    </row>
    <row r="21" spans="1:13" ht="33" customHeight="1">
      <c r="A21" s="404"/>
      <c r="B21" s="381"/>
      <c r="C21" s="360"/>
      <c r="D21" s="223" t="str">
        <f>WC!D8</f>
        <v>Oct'21</v>
      </c>
      <c r="E21" s="223" t="str">
        <f>WC!E8</f>
        <v>Nov'21</v>
      </c>
      <c r="F21" s="231" t="str">
        <f>WC!F8</f>
        <v>Dec'21</v>
      </c>
      <c r="G21" s="205" t="s">
        <v>14</v>
      </c>
      <c r="H21" s="205" t="s">
        <v>15</v>
      </c>
      <c r="I21" s="205" t="s">
        <v>15</v>
      </c>
      <c r="J21" s="26" t="s">
        <v>16</v>
      </c>
      <c r="K21" s="367"/>
      <c r="L21" s="403"/>
      <c r="M21" s="403"/>
    </row>
    <row r="22" spans="1:13" ht="34.5" customHeight="1">
      <c r="A22" s="41">
        <v>1</v>
      </c>
      <c r="B22" s="162"/>
      <c r="C22" s="162"/>
      <c r="D22" s="75"/>
      <c r="E22" s="188"/>
      <c r="F22" s="232"/>
      <c r="G22" s="176"/>
      <c r="H22" s="219"/>
      <c r="I22" s="219"/>
      <c r="J22" s="135">
        <f>F22*I22</f>
        <v>0</v>
      </c>
      <c r="K22" s="218"/>
      <c r="L22" s="371"/>
      <c r="M22" s="371"/>
    </row>
    <row r="23" spans="1:13" ht="34.5" customHeight="1">
      <c r="A23" s="42">
        <v>2</v>
      </c>
      <c r="B23" s="114"/>
      <c r="C23" s="114"/>
      <c r="D23" s="111"/>
      <c r="E23" s="188"/>
      <c r="F23" s="232"/>
      <c r="G23" s="176"/>
      <c r="H23" s="219"/>
      <c r="I23" s="219"/>
      <c r="J23" s="135">
        <f t="shared" ref="J23:J26" si="1">F23*I23</f>
        <v>0</v>
      </c>
      <c r="K23" s="218"/>
      <c r="L23" s="371"/>
      <c r="M23" s="371"/>
    </row>
    <row r="24" spans="1:13" ht="34.5" customHeight="1">
      <c r="A24" s="171">
        <v>3</v>
      </c>
      <c r="B24" s="112"/>
      <c r="C24" s="158"/>
      <c r="D24" s="188"/>
      <c r="E24" s="188"/>
      <c r="F24" s="232"/>
      <c r="G24" s="176"/>
      <c r="H24" s="221"/>
      <c r="I24" s="221"/>
      <c r="J24" s="135">
        <f t="shared" si="1"/>
        <v>0</v>
      </c>
      <c r="K24" s="218"/>
      <c r="L24" s="371"/>
      <c r="M24" s="371"/>
    </row>
    <row r="25" spans="1:13" ht="34.5" customHeight="1">
      <c r="A25" s="67">
        <v>4</v>
      </c>
      <c r="B25" s="144"/>
      <c r="C25" s="212"/>
      <c r="D25" s="188"/>
      <c r="E25" s="188"/>
      <c r="F25" s="232"/>
      <c r="G25" s="176"/>
      <c r="H25" s="219"/>
      <c r="I25" s="219"/>
      <c r="J25" s="135">
        <f t="shared" si="1"/>
        <v>0</v>
      </c>
      <c r="K25" s="218"/>
      <c r="L25" s="371"/>
      <c r="M25" s="371"/>
    </row>
    <row r="26" spans="1:13" ht="34.5" customHeight="1">
      <c r="A26" s="171">
        <v>5</v>
      </c>
      <c r="B26" s="144"/>
      <c r="C26" s="212"/>
      <c r="D26" s="188"/>
      <c r="E26" s="188"/>
      <c r="F26" s="232"/>
      <c r="G26" s="176"/>
      <c r="H26" s="219"/>
      <c r="I26" s="219"/>
      <c r="J26" s="135">
        <f t="shared" si="1"/>
        <v>0</v>
      </c>
      <c r="K26" s="218"/>
      <c r="L26" s="410"/>
      <c r="M26" s="410"/>
    </row>
    <row r="27" spans="1:13" ht="35.25" customHeight="1">
      <c r="A27" s="41"/>
      <c r="B27" s="260"/>
      <c r="C27" s="260"/>
      <c r="D27" s="260"/>
      <c r="E27" s="260"/>
      <c r="F27" s="260"/>
      <c r="G27" s="239"/>
      <c r="H27" s="229">
        <f>SUM(H22:H26)</f>
        <v>0</v>
      </c>
      <c r="I27" s="229">
        <f>SUM(I22:I26)</f>
        <v>0</v>
      </c>
      <c r="J27" s="251">
        <f>SUM(J22:J26)</f>
        <v>0</v>
      </c>
      <c r="K27" s="262"/>
      <c r="L27" s="412"/>
      <c r="M27" s="412"/>
    </row>
    <row r="28" spans="1:13" ht="35.25" customHeight="1">
      <c r="A28" s="41"/>
      <c r="B28" s="263"/>
      <c r="C28" s="263"/>
      <c r="D28" s="263"/>
      <c r="E28" s="264"/>
      <c r="F28" s="264"/>
      <c r="G28" s="264"/>
      <c r="H28" s="385" t="s">
        <v>33</v>
      </c>
      <c r="I28" s="385"/>
      <c r="J28" s="265" t="e">
        <f>J27/I27</f>
        <v>#DIV/0!</v>
      </c>
      <c r="K28" s="226" t="str">
        <f>K15</f>
        <v>(Dec'21)</v>
      </c>
      <c r="L28" s="376" t="s">
        <v>34</v>
      </c>
      <c r="M28" s="376"/>
    </row>
    <row r="29" spans="1:13" ht="39" customHeight="1">
      <c r="A29" s="222"/>
      <c r="B29" s="407"/>
      <c r="C29" s="408"/>
      <c r="D29" s="408"/>
      <c r="E29" s="408"/>
      <c r="F29" s="408"/>
      <c r="G29" s="409"/>
      <c r="H29" s="269"/>
      <c r="I29" s="269"/>
      <c r="J29" s="270">
        <v>0</v>
      </c>
      <c r="K29" s="226" t="str">
        <f>K16</f>
        <v>(Nov'21)</v>
      </c>
      <c r="L29" s="298" t="e">
        <f>(J28-J29)/J29</f>
        <v>#DIV/0!</v>
      </c>
      <c r="M29" s="236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33">
      <c r="A31" s="81"/>
      <c r="B31" s="9" t="s">
        <v>50</v>
      </c>
      <c r="C31" s="10"/>
      <c r="D31" s="11"/>
      <c r="E31" s="8"/>
      <c r="F31" s="8"/>
      <c r="G31" s="2"/>
      <c r="H31" s="12" t="s">
        <v>3</v>
      </c>
      <c r="I31" s="172"/>
      <c r="J31" s="13" t="s">
        <v>51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398" t="s">
        <v>5</v>
      </c>
      <c r="B33" s="380" t="s">
        <v>6</v>
      </c>
      <c r="C33" s="359" t="s">
        <v>7</v>
      </c>
      <c r="D33" s="393" t="s">
        <v>8</v>
      </c>
      <c r="E33" s="393"/>
      <c r="F33" s="393"/>
      <c r="G33" s="205" t="s">
        <v>9</v>
      </c>
      <c r="H33" s="205" t="s">
        <v>10</v>
      </c>
      <c r="I33" s="25" t="s">
        <v>11</v>
      </c>
      <c r="J33" s="26" t="s">
        <v>12</v>
      </c>
      <c r="K33" s="366" t="s">
        <v>120</v>
      </c>
      <c r="L33" s="384"/>
      <c r="M33" s="384"/>
    </row>
    <row r="34" spans="1:13" ht="33" customHeight="1">
      <c r="A34" s="404"/>
      <c r="B34" s="381"/>
      <c r="C34" s="360"/>
      <c r="D34" s="223" t="str">
        <f>D8</f>
        <v>Oct'21</v>
      </c>
      <c r="E34" s="223" t="str">
        <f t="shared" ref="E34:F34" si="2">E8</f>
        <v>Nov'21</v>
      </c>
      <c r="F34" s="231" t="str">
        <f t="shared" si="2"/>
        <v>Dec'21</v>
      </c>
      <c r="G34" s="205" t="s">
        <v>14</v>
      </c>
      <c r="H34" s="205" t="s">
        <v>15</v>
      </c>
      <c r="I34" s="205" t="s">
        <v>15</v>
      </c>
      <c r="J34" s="26" t="s">
        <v>16</v>
      </c>
      <c r="K34" s="367"/>
      <c r="L34" s="384"/>
      <c r="M34" s="384"/>
    </row>
    <row r="35" spans="1:13" ht="34.5" customHeight="1">
      <c r="A35" s="212">
        <v>1</v>
      </c>
      <c r="B35" s="162"/>
      <c r="C35" s="197"/>
      <c r="D35" s="188"/>
      <c r="E35" s="188"/>
      <c r="F35" s="232"/>
      <c r="G35" s="176"/>
      <c r="H35" s="212"/>
      <c r="I35" s="212"/>
      <c r="J35" s="167">
        <f>F35*I35</f>
        <v>0</v>
      </c>
      <c r="K35" s="212"/>
      <c r="L35" s="371"/>
      <c r="M35" s="371"/>
    </row>
    <row r="36" spans="1:13" ht="34.5" customHeight="1">
      <c r="A36" s="212">
        <v>2</v>
      </c>
      <c r="B36" s="162"/>
      <c r="C36" s="197"/>
      <c r="D36" s="188"/>
      <c r="E36" s="188"/>
      <c r="F36" s="232"/>
      <c r="G36" s="176"/>
      <c r="H36" s="212"/>
      <c r="I36" s="212"/>
      <c r="J36" s="167">
        <f t="shared" ref="J36:J39" si="3">F36*I36</f>
        <v>0</v>
      </c>
      <c r="K36" s="212"/>
      <c r="L36" s="371"/>
      <c r="M36" s="371"/>
    </row>
    <row r="37" spans="1:13" ht="34.5" customHeight="1">
      <c r="A37" s="212">
        <v>3</v>
      </c>
      <c r="B37" s="162"/>
      <c r="C37" s="197"/>
      <c r="D37" s="188"/>
      <c r="E37" s="188"/>
      <c r="F37" s="232"/>
      <c r="G37" s="176"/>
      <c r="H37" s="212"/>
      <c r="I37" s="212"/>
      <c r="J37" s="167">
        <f t="shared" si="3"/>
        <v>0</v>
      </c>
      <c r="K37" s="212"/>
      <c r="L37" s="413"/>
      <c r="M37" s="413"/>
    </row>
    <row r="38" spans="1:13" ht="34.5" customHeight="1">
      <c r="A38" s="212">
        <v>4</v>
      </c>
      <c r="B38" s="162"/>
      <c r="C38" s="197"/>
      <c r="D38" s="188"/>
      <c r="E38" s="188"/>
      <c r="F38" s="232"/>
      <c r="G38" s="176"/>
      <c r="H38" s="212"/>
      <c r="I38" s="212"/>
      <c r="J38" s="167">
        <f t="shared" si="3"/>
        <v>0</v>
      </c>
      <c r="K38" s="212"/>
      <c r="L38" s="371"/>
      <c r="M38" s="371"/>
    </row>
    <row r="39" spans="1:13" ht="34.5" customHeight="1">
      <c r="A39" s="212">
        <v>5</v>
      </c>
      <c r="B39" s="162"/>
      <c r="C39" s="197"/>
      <c r="D39" s="188"/>
      <c r="E39" s="188"/>
      <c r="F39" s="232"/>
      <c r="G39" s="176"/>
      <c r="H39" s="212"/>
      <c r="I39" s="212"/>
      <c r="J39" s="167">
        <f t="shared" si="3"/>
        <v>0</v>
      </c>
      <c r="K39" s="212"/>
      <c r="L39" s="371"/>
      <c r="M39" s="371"/>
    </row>
    <row r="40" spans="1:13" ht="35.25" customHeight="1">
      <c r="A40" s="238"/>
      <c r="B40" s="263"/>
      <c r="C40" s="263"/>
      <c r="D40" s="271"/>
      <c r="E40" s="271"/>
      <c r="F40" s="271"/>
      <c r="G40" s="239"/>
      <c r="H40" s="229">
        <f>SUM(H35:H39)</f>
        <v>0</v>
      </c>
      <c r="I40" s="229">
        <f>SUM(I35:I39)</f>
        <v>0</v>
      </c>
      <c r="J40" s="229">
        <f>SUM(J35:J39)</f>
        <v>0</v>
      </c>
      <c r="K40" s="238"/>
      <c r="L40" s="370"/>
      <c r="M40" s="370"/>
    </row>
    <row r="41" spans="1:13" ht="35.25" customHeight="1">
      <c r="A41" s="238"/>
      <c r="B41" s="272"/>
      <c r="C41" s="272"/>
      <c r="D41" s="272"/>
      <c r="E41" s="272"/>
      <c r="F41" s="272"/>
      <c r="G41" s="272"/>
      <c r="H41" s="375" t="s">
        <v>33</v>
      </c>
      <c r="I41" s="375"/>
      <c r="J41" s="225" t="e">
        <f>J40/I40</f>
        <v>#DIV/0!</v>
      </c>
      <c r="K41" s="226" t="str">
        <f>K15</f>
        <v>(Dec'21)</v>
      </c>
      <c r="L41" s="373" t="s">
        <v>34</v>
      </c>
      <c r="M41" s="373"/>
    </row>
    <row r="42" spans="1:13" ht="36.75" customHeight="1">
      <c r="A42" s="238"/>
      <c r="B42" s="406"/>
      <c r="C42" s="406"/>
      <c r="D42" s="406"/>
      <c r="E42" s="406"/>
      <c r="F42" s="406"/>
      <c r="G42" s="406"/>
      <c r="H42" s="239"/>
      <c r="I42" s="239"/>
      <c r="J42" s="270">
        <v>0</v>
      </c>
      <c r="K42" s="226" t="str">
        <f>K16</f>
        <v>(Nov'21)</v>
      </c>
      <c r="L42" s="294" t="e">
        <f>(J41-J42)/J42</f>
        <v>#DIV/0!</v>
      </c>
      <c r="M42" s="240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33">
      <c r="A45" s="81"/>
      <c r="B45" s="9" t="s">
        <v>62</v>
      </c>
      <c r="C45" s="9"/>
      <c r="D45" s="11"/>
      <c r="E45" s="8"/>
      <c r="F45" s="8"/>
      <c r="G45" s="2"/>
      <c r="H45" s="12" t="s">
        <v>3</v>
      </c>
      <c r="I45" s="172"/>
      <c r="J45" s="13" t="s">
        <v>51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398" t="s">
        <v>5</v>
      </c>
      <c r="B47" s="380" t="s">
        <v>6</v>
      </c>
      <c r="C47" s="359" t="s">
        <v>7</v>
      </c>
      <c r="D47" s="393" t="s">
        <v>8</v>
      </c>
      <c r="E47" s="393"/>
      <c r="F47" s="393"/>
      <c r="G47" s="205" t="s">
        <v>9</v>
      </c>
      <c r="H47" s="205" t="s">
        <v>10</v>
      </c>
      <c r="I47" s="25" t="s">
        <v>11</v>
      </c>
      <c r="J47" s="26" t="s">
        <v>12</v>
      </c>
      <c r="K47" s="366" t="s">
        <v>120</v>
      </c>
      <c r="L47" s="369"/>
      <c r="M47" s="369"/>
    </row>
    <row r="48" spans="1:13" ht="32.25" customHeight="1">
      <c r="A48" s="404"/>
      <c r="B48" s="381"/>
      <c r="C48" s="360"/>
      <c r="D48" s="223" t="str">
        <f>D8</f>
        <v>Oct'21</v>
      </c>
      <c r="E48" s="223" t="str">
        <f t="shared" ref="E48:F48" si="4">E8</f>
        <v>Nov'21</v>
      </c>
      <c r="F48" s="231" t="str">
        <f t="shared" si="4"/>
        <v>Dec'21</v>
      </c>
      <c r="G48" s="205" t="s">
        <v>14</v>
      </c>
      <c r="H48" s="205" t="s">
        <v>15</v>
      </c>
      <c r="I48" s="205" t="s">
        <v>15</v>
      </c>
      <c r="J48" s="26" t="s">
        <v>16</v>
      </c>
      <c r="K48" s="367"/>
      <c r="L48" s="369"/>
      <c r="M48" s="369"/>
    </row>
    <row r="49" spans="1:13" ht="34.5" customHeight="1">
      <c r="A49" s="41">
        <v>1</v>
      </c>
      <c r="B49" s="165"/>
      <c r="C49" s="197"/>
      <c r="D49" s="166"/>
      <c r="E49" s="188"/>
      <c r="F49" s="232"/>
      <c r="G49" s="176"/>
      <c r="H49" s="212"/>
      <c r="I49" s="212"/>
      <c r="J49" s="243">
        <f>F49*I49</f>
        <v>0</v>
      </c>
      <c r="K49" s="218"/>
      <c r="L49" s="395"/>
      <c r="M49" s="395"/>
    </row>
    <row r="50" spans="1:13" ht="34.5" customHeight="1">
      <c r="A50" s="42">
        <v>2</v>
      </c>
      <c r="B50" s="165"/>
      <c r="C50" s="197"/>
      <c r="D50" s="166"/>
      <c r="E50" s="188"/>
      <c r="F50" s="232"/>
      <c r="G50" s="176"/>
      <c r="H50" s="212"/>
      <c r="I50" s="212"/>
      <c r="J50" s="243">
        <f t="shared" ref="J50:J53" si="5">F50*I50</f>
        <v>0</v>
      </c>
      <c r="K50" s="218"/>
      <c r="L50" s="395"/>
      <c r="M50" s="395"/>
    </row>
    <row r="51" spans="1:13" ht="34.5" customHeight="1">
      <c r="A51" s="171">
        <v>3</v>
      </c>
      <c r="B51" s="179"/>
      <c r="C51" s="197"/>
      <c r="D51" s="188"/>
      <c r="E51" s="188"/>
      <c r="F51" s="232"/>
      <c r="G51" s="176"/>
      <c r="H51" s="212"/>
      <c r="I51" s="212"/>
      <c r="J51" s="243">
        <f t="shared" si="5"/>
        <v>0</v>
      </c>
      <c r="K51" s="212"/>
      <c r="L51" s="392"/>
      <c r="M51" s="392"/>
    </row>
    <row r="52" spans="1:13" ht="34.5" customHeight="1">
      <c r="A52" s="67">
        <v>4</v>
      </c>
      <c r="B52" s="162"/>
      <c r="C52" s="197"/>
      <c r="D52" s="188"/>
      <c r="E52" s="188"/>
      <c r="F52" s="232"/>
      <c r="G52" s="176"/>
      <c r="H52" s="212"/>
      <c r="I52" s="212"/>
      <c r="J52" s="243">
        <f t="shared" si="5"/>
        <v>0</v>
      </c>
      <c r="K52" s="212"/>
      <c r="L52" s="395"/>
      <c r="M52" s="395"/>
    </row>
    <row r="53" spans="1:13" ht="34.5" customHeight="1">
      <c r="A53" s="171">
        <v>5</v>
      </c>
      <c r="B53" s="162"/>
      <c r="C53" s="197"/>
      <c r="D53" s="188"/>
      <c r="E53" s="188"/>
      <c r="F53" s="232"/>
      <c r="G53" s="176"/>
      <c r="H53" s="212"/>
      <c r="I53" s="212"/>
      <c r="J53" s="243">
        <f t="shared" si="5"/>
        <v>0</v>
      </c>
      <c r="K53" s="212"/>
      <c r="L53" s="395"/>
      <c r="M53" s="395"/>
    </row>
    <row r="54" spans="1:13" ht="36.75" customHeight="1">
      <c r="A54" s="238"/>
      <c r="B54" s="263"/>
      <c r="C54" s="263"/>
      <c r="D54" s="271"/>
      <c r="E54" s="271"/>
      <c r="F54" s="271"/>
      <c r="G54" s="239"/>
      <c r="H54" s="229">
        <f>SUM(H49:H53)</f>
        <v>0</v>
      </c>
      <c r="I54" s="229">
        <f>SUM(I49:I53)</f>
        <v>0</v>
      </c>
      <c r="J54" s="251">
        <f>SUM(J49:J53)</f>
        <v>0</v>
      </c>
      <c r="K54" s="238"/>
      <c r="L54" s="370"/>
      <c r="M54" s="370"/>
    </row>
    <row r="55" spans="1:13" ht="35.25" customHeight="1">
      <c r="A55" s="273"/>
      <c r="B55" s="272"/>
      <c r="C55" s="272"/>
      <c r="D55" s="272"/>
      <c r="E55" s="272"/>
      <c r="F55" s="272"/>
      <c r="G55" s="272"/>
      <c r="H55" s="387" t="s">
        <v>33</v>
      </c>
      <c r="I55" s="388"/>
      <c r="J55" s="247" t="e">
        <f>J54/I54</f>
        <v>#DIV/0!</v>
      </c>
      <c r="K55" s="226" t="str">
        <f>K15</f>
        <v>(Dec'21)</v>
      </c>
      <c r="L55" s="373" t="s">
        <v>34</v>
      </c>
      <c r="M55" s="373"/>
    </row>
    <row r="56" spans="1:13" ht="34.5" customHeight="1">
      <c r="A56" s="274"/>
      <c r="B56" s="414"/>
      <c r="C56" s="415"/>
      <c r="D56" s="415"/>
      <c r="E56" s="415"/>
      <c r="F56" s="415"/>
      <c r="G56" s="416"/>
      <c r="H56" s="248"/>
      <c r="I56" s="248"/>
      <c r="J56" s="277">
        <v>0</v>
      </c>
      <c r="K56" s="275" t="str">
        <f>K16</f>
        <v>(Nov'21)</v>
      </c>
      <c r="L56" s="300" t="e">
        <f>(J55-J56)/J56</f>
        <v>#DIV/0!</v>
      </c>
      <c r="M56" s="250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(23/11/2021)</v>
      </c>
      <c r="B58" s="5"/>
      <c r="C58" s="5"/>
      <c r="D58" s="5"/>
      <c r="E58" s="5" t="s">
        <v>63</v>
      </c>
      <c r="F58" s="5"/>
      <c r="G58" s="5"/>
      <c r="H58" s="5"/>
      <c r="I58" s="5" t="s">
        <v>64</v>
      </c>
      <c r="J58" s="5"/>
      <c r="K58" s="5"/>
      <c r="L58" s="4"/>
      <c r="M58" s="5"/>
    </row>
    <row r="59" spans="1:13" ht="15.75">
      <c r="A59" s="5" t="s">
        <v>65</v>
      </c>
      <c r="B59" s="101"/>
      <c r="C59" s="101"/>
      <c r="D59" s="5"/>
      <c r="E59" s="5" t="s">
        <v>66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/>
  </sheetPr>
  <dimension ref="A1:M59"/>
  <sheetViews>
    <sheetView topLeftCell="A43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6" t="s">
        <v>110</v>
      </c>
      <c r="B3" s="396"/>
      <c r="C3" s="396"/>
      <c r="D3" s="396"/>
      <c r="E3" s="397" t="s">
        <v>118</v>
      </c>
      <c r="F3" s="397"/>
      <c r="G3" s="397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98" t="s">
        <v>5</v>
      </c>
      <c r="B7" s="380" t="s">
        <v>6</v>
      </c>
      <c r="C7" s="359" t="s">
        <v>7</v>
      </c>
      <c r="D7" s="393" t="s">
        <v>8</v>
      </c>
      <c r="E7" s="393"/>
      <c r="F7" s="393"/>
      <c r="G7" s="205" t="s">
        <v>9</v>
      </c>
      <c r="H7" s="205" t="s">
        <v>10</v>
      </c>
      <c r="I7" s="25" t="s">
        <v>11</v>
      </c>
      <c r="J7" s="26" t="s">
        <v>12</v>
      </c>
      <c r="K7" s="366" t="s">
        <v>120</v>
      </c>
      <c r="L7" s="369"/>
      <c r="M7" s="369"/>
    </row>
    <row r="8" spans="1:13" ht="33" customHeight="1">
      <c r="A8" s="404"/>
      <c r="B8" s="381"/>
      <c r="C8" s="360"/>
      <c r="D8" s="223" t="str">
        <f>WC!D8</f>
        <v>Oct'21</v>
      </c>
      <c r="E8" s="223" t="str">
        <f>WC!E8</f>
        <v>Nov'21</v>
      </c>
      <c r="F8" s="231" t="str">
        <f>WC!F8</f>
        <v>Dec'21</v>
      </c>
      <c r="G8" s="205" t="s">
        <v>14</v>
      </c>
      <c r="H8" s="205" t="s">
        <v>15</v>
      </c>
      <c r="I8" s="205" t="s">
        <v>15</v>
      </c>
      <c r="J8" s="26" t="s">
        <v>16</v>
      </c>
      <c r="K8" s="367"/>
      <c r="L8" s="369"/>
      <c r="M8" s="369"/>
    </row>
    <row r="9" spans="1:13" ht="34.5" customHeight="1">
      <c r="A9" s="41">
        <v>1</v>
      </c>
      <c r="B9" s="214"/>
      <c r="C9" s="215"/>
      <c r="D9" s="215"/>
      <c r="E9" s="215"/>
      <c r="F9" s="258"/>
      <c r="G9" s="116"/>
      <c r="H9" s="148"/>
      <c r="I9" s="117"/>
      <c r="J9" s="186">
        <f>F9*I9</f>
        <v>0</v>
      </c>
      <c r="K9" s="218"/>
      <c r="L9" s="371"/>
      <c r="M9" s="371"/>
    </row>
    <row r="10" spans="1:13" ht="34.5" customHeight="1">
      <c r="A10" s="42">
        <v>2</v>
      </c>
      <c r="B10" s="214"/>
      <c r="C10" s="215"/>
      <c r="D10" s="215"/>
      <c r="E10" s="215"/>
      <c r="F10" s="258"/>
      <c r="G10" s="116"/>
      <c r="H10" s="148"/>
      <c r="I10" s="117"/>
      <c r="J10" s="186">
        <f t="shared" ref="J10:J13" si="0">F10*I10</f>
        <v>0</v>
      </c>
      <c r="K10" s="218"/>
      <c r="L10" s="410"/>
      <c r="M10" s="410"/>
    </row>
    <row r="11" spans="1:13" ht="34.5" customHeight="1">
      <c r="A11" s="171">
        <v>3</v>
      </c>
      <c r="B11" s="214"/>
      <c r="C11" s="215"/>
      <c r="D11" s="215"/>
      <c r="E11" s="215"/>
      <c r="F11" s="258"/>
      <c r="G11" s="116"/>
      <c r="H11" s="148"/>
      <c r="I11" s="117"/>
      <c r="J11" s="186">
        <f t="shared" si="0"/>
        <v>0</v>
      </c>
      <c r="K11" s="218"/>
      <c r="L11" s="410"/>
      <c r="M11" s="410"/>
    </row>
    <row r="12" spans="1:13" ht="34.5" customHeight="1">
      <c r="A12" s="67">
        <v>4</v>
      </c>
      <c r="B12" s="214"/>
      <c r="C12" s="215"/>
      <c r="D12" s="215"/>
      <c r="E12" s="215"/>
      <c r="F12" s="258"/>
      <c r="G12" s="116"/>
      <c r="H12" s="148"/>
      <c r="I12" s="117"/>
      <c r="J12" s="186">
        <f t="shared" si="0"/>
        <v>0</v>
      </c>
      <c r="K12" s="218"/>
      <c r="L12" s="410"/>
      <c r="M12" s="410"/>
    </row>
    <row r="13" spans="1:13" ht="34.5" customHeight="1">
      <c r="A13" s="171">
        <v>5</v>
      </c>
      <c r="B13" s="70"/>
      <c r="C13" s="257"/>
      <c r="D13" s="257"/>
      <c r="E13" s="257"/>
      <c r="F13" s="259"/>
      <c r="G13" s="116"/>
      <c r="H13" s="148"/>
      <c r="I13" s="117"/>
      <c r="J13" s="186">
        <f t="shared" si="0"/>
        <v>0</v>
      </c>
      <c r="K13" s="218"/>
      <c r="L13" s="383"/>
      <c r="M13" s="383"/>
    </row>
    <row r="14" spans="1:13" ht="35.25" customHeight="1">
      <c r="A14" s="41"/>
      <c r="B14" s="260"/>
      <c r="C14" s="260"/>
      <c r="D14" s="260"/>
      <c r="E14" s="260"/>
      <c r="F14" s="260"/>
      <c r="G14" s="239"/>
      <c r="H14" s="229">
        <f>SUM(H9:H13)</f>
        <v>0</v>
      </c>
      <c r="I14" s="229">
        <f>SUM(I9:I13)</f>
        <v>0</v>
      </c>
      <c r="J14" s="251">
        <f>SUM(J9:J13)</f>
        <v>0</v>
      </c>
      <c r="K14" s="262"/>
      <c r="L14" s="411"/>
      <c r="M14" s="411"/>
    </row>
    <row r="15" spans="1:13" ht="40.5" customHeight="1">
      <c r="A15" s="42"/>
      <c r="B15" s="263"/>
      <c r="C15" s="263"/>
      <c r="D15" s="264"/>
      <c r="E15" s="264"/>
      <c r="F15" s="264"/>
      <c r="G15" s="264"/>
      <c r="H15" s="375" t="s">
        <v>33</v>
      </c>
      <c r="I15" s="375"/>
      <c r="J15" s="265" t="e">
        <f>J14/I14</f>
        <v>#DIV/0!</v>
      </c>
      <c r="K15" s="266" t="str">
        <f>WC!K26</f>
        <v>(Dec'21)</v>
      </c>
      <c r="L15" s="376" t="s">
        <v>34</v>
      </c>
      <c r="M15" s="376"/>
    </row>
    <row r="16" spans="1:13" ht="33.75" customHeight="1">
      <c r="A16" s="222"/>
      <c r="B16" s="406"/>
      <c r="C16" s="406"/>
      <c r="D16" s="406"/>
      <c r="E16" s="406"/>
      <c r="F16" s="406"/>
      <c r="G16" s="406"/>
      <c r="H16" s="268"/>
      <c r="I16" s="239"/>
      <c r="J16" s="267">
        <v>0</v>
      </c>
      <c r="K16" s="266" t="str">
        <f>WC!K27</f>
        <v>(Nov'21)</v>
      </c>
      <c r="L16" s="297" t="e">
        <f>(J15-J16)/J16</f>
        <v>#DIV/0!</v>
      </c>
      <c r="M16" s="228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398" t="s">
        <v>5</v>
      </c>
      <c r="B20" s="380" t="s">
        <v>6</v>
      </c>
      <c r="C20" s="359" t="s">
        <v>7</v>
      </c>
      <c r="D20" s="393" t="s">
        <v>8</v>
      </c>
      <c r="E20" s="393"/>
      <c r="F20" s="393"/>
      <c r="G20" s="205" t="s">
        <v>9</v>
      </c>
      <c r="H20" s="205" t="s">
        <v>10</v>
      </c>
      <c r="I20" s="25" t="s">
        <v>11</v>
      </c>
      <c r="J20" s="26" t="s">
        <v>12</v>
      </c>
      <c r="K20" s="366" t="s">
        <v>120</v>
      </c>
      <c r="L20" s="403"/>
      <c r="M20" s="403"/>
    </row>
    <row r="21" spans="1:13" ht="33" customHeight="1">
      <c r="A21" s="404"/>
      <c r="B21" s="381"/>
      <c r="C21" s="360"/>
      <c r="D21" s="223" t="str">
        <f>WC!D8</f>
        <v>Oct'21</v>
      </c>
      <c r="E21" s="223" t="str">
        <f>WC!E8</f>
        <v>Nov'21</v>
      </c>
      <c r="F21" s="231" t="str">
        <f>WC!F8</f>
        <v>Dec'21</v>
      </c>
      <c r="G21" s="205" t="s">
        <v>14</v>
      </c>
      <c r="H21" s="205" t="s">
        <v>15</v>
      </c>
      <c r="I21" s="205" t="s">
        <v>15</v>
      </c>
      <c r="J21" s="26" t="s">
        <v>16</v>
      </c>
      <c r="K21" s="367"/>
      <c r="L21" s="403"/>
      <c r="M21" s="403"/>
    </row>
    <row r="22" spans="1:13" ht="34.5" customHeight="1">
      <c r="A22" s="41">
        <v>1</v>
      </c>
      <c r="B22" s="162"/>
      <c r="C22" s="162"/>
      <c r="D22" s="75"/>
      <c r="E22" s="188"/>
      <c r="F22" s="232"/>
      <c r="G22" s="176"/>
      <c r="H22" s="219"/>
      <c r="I22" s="219"/>
      <c r="J22" s="135">
        <f>F22*I22</f>
        <v>0</v>
      </c>
      <c r="K22" s="218"/>
      <c r="L22" s="371"/>
      <c r="M22" s="371"/>
    </row>
    <row r="23" spans="1:13" ht="34.5" customHeight="1">
      <c r="A23" s="42">
        <v>2</v>
      </c>
      <c r="B23" s="114"/>
      <c r="C23" s="114"/>
      <c r="D23" s="111"/>
      <c r="E23" s="188"/>
      <c r="F23" s="232"/>
      <c r="G23" s="176"/>
      <c r="H23" s="219"/>
      <c r="I23" s="219"/>
      <c r="J23" s="135">
        <f t="shared" ref="J23:J26" si="1">F23*I23</f>
        <v>0</v>
      </c>
      <c r="K23" s="218"/>
      <c r="L23" s="371"/>
      <c r="M23" s="371"/>
    </row>
    <row r="24" spans="1:13" ht="34.5" customHeight="1">
      <c r="A24" s="171">
        <v>3</v>
      </c>
      <c r="B24" s="112"/>
      <c r="C24" s="158"/>
      <c r="D24" s="188"/>
      <c r="E24" s="188"/>
      <c r="F24" s="232"/>
      <c r="G24" s="176"/>
      <c r="H24" s="221"/>
      <c r="I24" s="221"/>
      <c r="J24" s="135">
        <f t="shared" si="1"/>
        <v>0</v>
      </c>
      <c r="K24" s="218"/>
      <c r="L24" s="371"/>
      <c r="M24" s="371"/>
    </row>
    <row r="25" spans="1:13" ht="34.5" customHeight="1">
      <c r="A25" s="67">
        <v>4</v>
      </c>
      <c r="B25" s="144"/>
      <c r="C25" s="212"/>
      <c r="D25" s="188"/>
      <c r="E25" s="188"/>
      <c r="F25" s="232"/>
      <c r="G25" s="176"/>
      <c r="H25" s="219"/>
      <c r="I25" s="219"/>
      <c r="J25" s="135">
        <f t="shared" si="1"/>
        <v>0</v>
      </c>
      <c r="K25" s="218"/>
      <c r="L25" s="371"/>
      <c r="M25" s="371"/>
    </row>
    <row r="26" spans="1:13" ht="34.5" customHeight="1">
      <c r="A26" s="171">
        <v>5</v>
      </c>
      <c r="B26" s="144"/>
      <c r="C26" s="212"/>
      <c r="D26" s="188"/>
      <c r="E26" s="188"/>
      <c r="F26" s="232"/>
      <c r="G26" s="176"/>
      <c r="H26" s="219"/>
      <c r="I26" s="219"/>
      <c r="J26" s="135">
        <f t="shared" si="1"/>
        <v>0</v>
      </c>
      <c r="K26" s="218"/>
      <c r="L26" s="410"/>
      <c r="M26" s="410"/>
    </row>
    <row r="27" spans="1:13" ht="35.25" customHeight="1">
      <c r="A27" s="41"/>
      <c r="B27" s="260"/>
      <c r="C27" s="260"/>
      <c r="D27" s="260"/>
      <c r="E27" s="260"/>
      <c r="F27" s="260"/>
      <c r="G27" s="239"/>
      <c r="H27" s="229">
        <f>SUM(H22:H26)</f>
        <v>0</v>
      </c>
      <c r="I27" s="229">
        <f>SUM(I22:I26)</f>
        <v>0</v>
      </c>
      <c r="J27" s="251">
        <f>SUM(J22:J26)</f>
        <v>0</v>
      </c>
      <c r="K27" s="262"/>
      <c r="L27" s="412"/>
      <c r="M27" s="412"/>
    </row>
    <row r="28" spans="1:13" ht="35.25" customHeight="1">
      <c r="A28" s="41"/>
      <c r="B28" s="263"/>
      <c r="C28" s="263"/>
      <c r="D28" s="263"/>
      <c r="E28" s="264"/>
      <c r="F28" s="264"/>
      <c r="G28" s="264"/>
      <c r="H28" s="385" t="s">
        <v>33</v>
      </c>
      <c r="I28" s="385"/>
      <c r="J28" s="265" t="e">
        <f>J27/I27</f>
        <v>#DIV/0!</v>
      </c>
      <c r="K28" s="226" t="str">
        <f>K15</f>
        <v>(Dec'21)</v>
      </c>
      <c r="L28" s="376" t="s">
        <v>34</v>
      </c>
      <c r="M28" s="376"/>
    </row>
    <row r="29" spans="1:13" ht="39" customHeight="1">
      <c r="A29" s="222"/>
      <c r="B29" s="407"/>
      <c r="C29" s="408"/>
      <c r="D29" s="408"/>
      <c r="E29" s="408"/>
      <c r="F29" s="408"/>
      <c r="G29" s="409"/>
      <c r="H29" s="269"/>
      <c r="I29" s="269"/>
      <c r="J29" s="270">
        <v>0</v>
      </c>
      <c r="K29" s="226" t="str">
        <f>K16</f>
        <v>(Nov'21)</v>
      </c>
      <c r="L29" s="298" t="e">
        <f>(J28-J29)/J29</f>
        <v>#DIV/0!</v>
      </c>
      <c r="M29" s="236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33">
      <c r="A31" s="81"/>
      <c r="B31" s="9" t="s">
        <v>50</v>
      </c>
      <c r="C31" s="10"/>
      <c r="D31" s="11"/>
      <c r="E31" s="8"/>
      <c r="F31" s="8"/>
      <c r="G31" s="2"/>
      <c r="H31" s="12" t="s">
        <v>3</v>
      </c>
      <c r="I31" s="172"/>
      <c r="J31" s="13" t="s">
        <v>51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398" t="s">
        <v>5</v>
      </c>
      <c r="B33" s="380" t="s">
        <v>6</v>
      </c>
      <c r="C33" s="359" t="s">
        <v>7</v>
      </c>
      <c r="D33" s="393" t="s">
        <v>8</v>
      </c>
      <c r="E33" s="393"/>
      <c r="F33" s="393"/>
      <c r="G33" s="205" t="s">
        <v>9</v>
      </c>
      <c r="H33" s="205" t="s">
        <v>10</v>
      </c>
      <c r="I33" s="25" t="s">
        <v>11</v>
      </c>
      <c r="J33" s="26" t="s">
        <v>12</v>
      </c>
      <c r="K33" s="366" t="s">
        <v>120</v>
      </c>
      <c r="L33" s="384"/>
      <c r="M33" s="384"/>
    </row>
    <row r="34" spans="1:13" ht="33" customHeight="1">
      <c r="A34" s="404"/>
      <c r="B34" s="381"/>
      <c r="C34" s="360"/>
      <c r="D34" s="223" t="str">
        <f>D8</f>
        <v>Oct'21</v>
      </c>
      <c r="E34" s="223" t="str">
        <f t="shared" ref="E34:F34" si="2">E8</f>
        <v>Nov'21</v>
      </c>
      <c r="F34" s="231" t="str">
        <f t="shared" si="2"/>
        <v>Dec'21</v>
      </c>
      <c r="G34" s="205" t="s">
        <v>14</v>
      </c>
      <c r="H34" s="205" t="s">
        <v>15</v>
      </c>
      <c r="I34" s="205" t="s">
        <v>15</v>
      </c>
      <c r="J34" s="26" t="s">
        <v>16</v>
      </c>
      <c r="K34" s="367"/>
      <c r="L34" s="384"/>
      <c r="M34" s="384"/>
    </row>
    <row r="35" spans="1:13" ht="34.5" customHeight="1">
      <c r="A35" s="212">
        <v>1</v>
      </c>
      <c r="B35" s="162"/>
      <c r="C35" s="197"/>
      <c r="D35" s="188"/>
      <c r="E35" s="188"/>
      <c r="F35" s="232"/>
      <c r="G35" s="176"/>
      <c r="H35" s="212"/>
      <c r="I35" s="212"/>
      <c r="J35" s="167">
        <f>F35*I35</f>
        <v>0</v>
      </c>
      <c r="K35" s="212"/>
      <c r="L35" s="371"/>
      <c r="M35" s="371"/>
    </row>
    <row r="36" spans="1:13" ht="34.5" customHeight="1">
      <c r="A36" s="212">
        <v>2</v>
      </c>
      <c r="B36" s="162"/>
      <c r="C36" s="197"/>
      <c r="D36" s="188"/>
      <c r="E36" s="188"/>
      <c r="F36" s="232"/>
      <c r="G36" s="176"/>
      <c r="H36" s="212"/>
      <c r="I36" s="212"/>
      <c r="J36" s="167">
        <f t="shared" ref="J36:J39" si="3">F36*I36</f>
        <v>0</v>
      </c>
      <c r="K36" s="212"/>
      <c r="L36" s="371"/>
      <c r="M36" s="371"/>
    </row>
    <row r="37" spans="1:13" ht="34.5" customHeight="1">
      <c r="A37" s="212">
        <v>3</v>
      </c>
      <c r="B37" s="162"/>
      <c r="C37" s="197"/>
      <c r="D37" s="188"/>
      <c r="E37" s="188"/>
      <c r="F37" s="232"/>
      <c r="G37" s="176"/>
      <c r="H37" s="212"/>
      <c r="I37" s="212"/>
      <c r="J37" s="167">
        <f t="shared" si="3"/>
        <v>0</v>
      </c>
      <c r="K37" s="212"/>
      <c r="L37" s="413"/>
      <c r="M37" s="413"/>
    </row>
    <row r="38" spans="1:13" ht="34.5" customHeight="1">
      <c r="A38" s="212">
        <v>4</v>
      </c>
      <c r="B38" s="162"/>
      <c r="C38" s="197"/>
      <c r="D38" s="188"/>
      <c r="E38" s="188"/>
      <c r="F38" s="232"/>
      <c r="G38" s="176"/>
      <c r="H38" s="212"/>
      <c r="I38" s="212"/>
      <c r="J38" s="167">
        <f t="shared" si="3"/>
        <v>0</v>
      </c>
      <c r="K38" s="212"/>
      <c r="L38" s="371"/>
      <c r="M38" s="371"/>
    </row>
    <row r="39" spans="1:13" ht="34.5" customHeight="1">
      <c r="A39" s="212">
        <v>5</v>
      </c>
      <c r="B39" s="162"/>
      <c r="C39" s="197"/>
      <c r="D39" s="188"/>
      <c r="E39" s="188"/>
      <c r="F39" s="232"/>
      <c r="G39" s="176"/>
      <c r="H39" s="212"/>
      <c r="I39" s="212"/>
      <c r="J39" s="167">
        <f t="shared" si="3"/>
        <v>0</v>
      </c>
      <c r="K39" s="212"/>
      <c r="L39" s="371"/>
      <c r="M39" s="371"/>
    </row>
    <row r="40" spans="1:13" ht="35.25" customHeight="1">
      <c r="A40" s="238"/>
      <c r="B40" s="263"/>
      <c r="C40" s="263"/>
      <c r="D40" s="271"/>
      <c r="E40" s="271"/>
      <c r="F40" s="271"/>
      <c r="G40" s="239"/>
      <c r="H40" s="229">
        <f>SUM(H35:H39)</f>
        <v>0</v>
      </c>
      <c r="I40" s="229">
        <f>SUM(I35:I39)</f>
        <v>0</v>
      </c>
      <c r="J40" s="229">
        <f>SUM(J35:J39)</f>
        <v>0</v>
      </c>
      <c r="K40" s="238"/>
      <c r="L40" s="370"/>
      <c r="M40" s="370"/>
    </row>
    <row r="41" spans="1:13" ht="35.25" customHeight="1">
      <c r="A41" s="238"/>
      <c r="B41" s="272"/>
      <c r="C41" s="272"/>
      <c r="D41" s="272"/>
      <c r="E41" s="272"/>
      <c r="F41" s="272"/>
      <c r="G41" s="272"/>
      <c r="H41" s="375" t="s">
        <v>33</v>
      </c>
      <c r="I41" s="375"/>
      <c r="J41" s="225" t="e">
        <f>J40/I40</f>
        <v>#DIV/0!</v>
      </c>
      <c r="K41" s="226" t="str">
        <f>K15</f>
        <v>(Dec'21)</v>
      </c>
      <c r="L41" s="373" t="s">
        <v>34</v>
      </c>
      <c r="M41" s="373"/>
    </row>
    <row r="42" spans="1:13" ht="36.75" customHeight="1">
      <c r="A42" s="238"/>
      <c r="B42" s="406"/>
      <c r="C42" s="406"/>
      <c r="D42" s="406"/>
      <c r="E42" s="406"/>
      <c r="F42" s="406"/>
      <c r="G42" s="406"/>
      <c r="H42" s="239"/>
      <c r="I42" s="239"/>
      <c r="J42" s="270">
        <v>0</v>
      </c>
      <c r="K42" s="226" t="str">
        <f>K16</f>
        <v>(Nov'21)</v>
      </c>
      <c r="L42" s="294" t="e">
        <f>(J41-J42)/J42</f>
        <v>#DIV/0!</v>
      </c>
      <c r="M42" s="240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33">
      <c r="A45" s="81"/>
      <c r="B45" s="9" t="s">
        <v>62</v>
      </c>
      <c r="C45" s="9"/>
      <c r="D45" s="11"/>
      <c r="E45" s="8"/>
      <c r="F45" s="8"/>
      <c r="G45" s="2"/>
      <c r="H45" s="12" t="s">
        <v>3</v>
      </c>
      <c r="I45" s="172"/>
      <c r="J45" s="13" t="s">
        <v>51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398" t="s">
        <v>5</v>
      </c>
      <c r="B47" s="380" t="s">
        <v>6</v>
      </c>
      <c r="C47" s="359" t="s">
        <v>7</v>
      </c>
      <c r="D47" s="393" t="s">
        <v>8</v>
      </c>
      <c r="E47" s="393"/>
      <c r="F47" s="393"/>
      <c r="G47" s="205" t="s">
        <v>9</v>
      </c>
      <c r="H47" s="205" t="s">
        <v>10</v>
      </c>
      <c r="I47" s="25" t="s">
        <v>11</v>
      </c>
      <c r="J47" s="26" t="s">
        <v>12</v>
      </c>
      <c r="K47" s="366" t="s">
        <v>120</v>
      </c>
      <c r="L47" s="369"/>
      <c r="M47" s="369"/>
    </row>
    <row r="48" spans="1:13" ht="32.25" customHeight="1">
      <c r="A48" s="404"/>
      <c r="B48" s="381"/>
      <c r="C48" s="360"/>
      <c r="D48" s="223" t="str">
        <f>D8</f>
        <v>Oct'21</v>
      </c>
      <c r="E48" s="223" t="str">
        <f t="shared" ref="E48:F48" si="4">E8</f>
        <v>Nov'21</v>
      </c>
      <c r="F48" s="231" t="str">
        <f t="shared" si="4"/>
        <v>Dec'21</v>
      </c>
      <c r="G48" s="205" t="s">
        <v>14</v>
      </c>
      <c r="H48" s="205" t="s">
        <v>15</v>
      </c>
      <c r="I48" s="205" t="s">
        <v>15</v>
      </c>
      <c r="J48" s="26" t="s">
        <v>16</v>
      </c>
      <c r="K48" s="367"/>
      <c r="L48" s="369"/>
      <c r="M48" s="369"/>
    </row>
    <row r="49" spans="1:13" ht="34.5" customHeight="1">
      <c r="A49" s="41">
        <v>1</v>
      </c>
      <c r="B49" s="165"/>
      <c r="C49" s="197"/>
      <c r="D49" s="166"/>
      <c r="E49" s="188"/>
      <c r="F49" s="232"/>
      <c r="G49" s="176"/>
      <c r="H49" s="212"/>
      <c r="I49" s="212"/>
      <c r="J49" s="243">
        <f>F49*I49</f>
        <v>0</v>
      </c>
      <c r="K49" s="218"/>
      <c r="L49" s="395"/>
      <c r="M49" s="395"/>
    </row>
    <row r="50" spans="1:13" ht="34.5" customHeight="1">
      <c r="A50" s="42">
        <v>2</v>
      </c>
      <c r="B50" s="165"/>
      <c r="C50" s="197"/>
      <c r="D50" s="166"/>
      <c r="E50" s="188"/>
      <c r="F50" s="232"/>
      <c r="G50" s="176"/>
      <c r="H50" s="212"/>
      <c r="I50" s="212"/>
      <c r="J50" s="243">
        <f t="shared" ref="J50:J53" si="5">F50*I50</f>
        <v>0</v>
      </c>
      <c r="K50" s="218"/>
      <c r="L50" s="395"/>
      <c r="M50" s="395"/>
    </row>
    <row r="51" spans="1:13" ht="34.5" customHeight="1">
      <c r="A51" s="171">
        <v>3</v>
      </c>
      <c r="B51" s="179"/>
      <c r="C51" s="197"/>
      <c r="D51" s="188"/>
      <c r="E51" s="188"/>
      <c r="F51" s="232"/>
      <c r="G51" s="176"/>
      <c r="H51" s="212"/>
      <c r="I51" s="212"/>
      <c r="J51" s="243">
        <f t="shared" si="5"/>
        <v>0</v>
      </c>
      <c r="K51" s="212"/>
      <c r="L51" s="392"/>
      <c r="M51" s="392"/>
    </row>
    <row r="52" spans="1:13" ht="34.5" customHeight="1">
      <c r="A52" s="67">
        <v>4</v>
      </c>
      <c r="B52" s="162"/>
      <c r="C52" s="197"/>
      <c r="D52" s="188"/>
      <c r="E52" s="188"/>
      <c r="F52" s="232"/>
      <c r="G52" s="176"/>
      <c r="H52" s="212"/>
      <c r="I52" s="212"/>
      <c r="J52" s="243">
        <f t="shared" si="5"/>
        <v>0</v>
      </c>
      <c r="K52" s="212"/>
      <c r="L52" s="395"/>
      <c r="M52" s="395"/>
    </row>
    <row r="53" spans="1:13" ht="34.5" customHeight="1">
      <c r="A53" s="171">
        <v>5</v>
      </c>
      <c r="B53" s="162"/>
      <c r="C53" s="197"/>
      <c r="D53" s="188"/>
      <c r="E53" s="188"/>
      <c r="F53" s="232"/>
      <c r="G53" s="176"/>
      <c r="H53" s="212"/>
      <c r="I53" s="212"/>
      <c r="J53" s="243">
        <f t="shared" si="5"/>
        <v>0</v>
      </c>
      <c r="K53" s="212"/>
      <c r="L53" s="395"/>
      <c r="M53" s="395"/>
    </row>
    <row r="54" spans="1:13" ht="36.75" customHeight="1">
      <c r="A54" s="238"/>
      <c r="B54" s="263"/>
      <c r="C54" s="263"/>
      <c r="D54" s="271"/>
      <c r="E54" s="271"/>
      <c r="F54" s="271"/>
      <c r="G54" s="239"/>
      <c r="H54" s="229">
        <f>SUM(H49:H53)</f>
        <v>0</v>
      </c>
      <c r="I54" s="229">
        <f>SUM(I49:I53)</f>
        <v>0</v>
      </c>
      <c r="J54" s="251">
        <f>SUM(J49:J53)</f>
        <v>0</v>
      </c>
      <c r="K54" s="238"/>
      <c r="L54" s="370"/>
      <c r="M54" s="370"/>
    </row>
    <row r="55" spans="1:13" ht="35.25" customHeight="1">
      <c r="A55" s="273"/>
      <c r="B55" s="272"/>
      <c r="C55" s="272"/>
      <c r="D55" s="272"/>
      <c r="E55" s="272"/>
      <c r="F55" s="272"/>
      <c r="G55" s="272"/>
      <c r="H55" s="387" t="s">
        <v>33</v>
      </c>
      <c r="I55" s="388"/>
      <c r="J55" s="247" t="e">
        <f>J54/I54</f>
        <v>#DIV/0!</v>
      </c>
      <c r="K55" s="226" t="str">
        <f>K15</f>
        <v>(Dec'21)</v>
      </c>
      <c r="L55" s="373" t="s">
        <v>34</v>
      </c>
      <c r="M55" s="373"/>
    </row>
    <row r="56" spans="1:13" ht="34.5" customHeight="1">
      <c r="A56" s="274"/>
      <c r="B56" s="414"/>
      <c r="C56" s="415"/>
      <c r="D56" s="415"/>
      <c r="E56" s="415"/>
      <c r="F56" s="415"/>
      <c r="G56" s="416"/>
      <c r="H56" s="248"/>
      <c r="I56" s="248"/>
      <c r="J56" s="277">
        <v>0</v>
      </c>
      <c r="K56" s="275" t="str">
        <f>K16</f>
        <v>(Nov'21)</v>
      </c>
      <c r="L56" s="300" t="e">
        <f>(J55-J56)/J56</f>
        <v>#DIV/0!</v>
      </c>
      <c r="M56" s="250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(23/11/2021)</v>
      </c>
      <c r="B58" s="5"/>
      <c r="C58" s="5"/>
      <c r="D58" s="5"/>
      <c r="E58" s="5" t="s">
        <v>63</v>
      </c>
      <c r="F58" s="5"/>
      <c r="G58" s="5"/>
      <c r="H58" s="5"/>
      <c r="I58" s="5" t="s">
        <v>64</v>
      </c>
      <c r="J58" s="5"/>
      <c r="K58" s="5"/>
      <c r="L58" s="4"/>
      <c r="M58" s="5"/>
    </row>
    <row r="59" spans="1:13" ht="15.75">
      <c r="A59" s="5" t="s">
        <v>65</v>
      </c>
      <c r="B59" s="101"/>
      <c r="C59" s="101"/>
      <c r="D59" s="5"/>
      <c r="E59" s="5" t="s">
        <v>66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M19"/>
  <sheetViews>
    <sheetView zoomScale="60" zoomScaleNormal="60" workbookViewId="0">
      <selection activeCell="K16" sqref="K16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31.42578125" customWidth="1"/>
    <col min="10" max="10" width="21.42578125" customWidth="1"/>
    <col min="11" max="11" width="18.5703125" customWidth="1"/>
    <col min="12" max="12" width="21.7109375" customWidth="1"/>
    <col min="13" max="13" width="20.855468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</row>
    <row r="3" spans="1:13" ht="20.25">
      <c r="A3" s="396" t="s">
        <v>123</v>
      </c>
      <c r="B3" s="396"/>
      <c r="C3" s="396"/>
      <c r="D3" s="396"/>
      <c r="E3" s="397" t="s">
        <v>118</v>
      </c>
      <c r="F3" s="397"/>
      <c r="G3" s="397"/>
      <c r="H3" s="1"/>
      <c r="I3" s="2"/>
      <c r="J3" s="2"/>
      <c r="K3" s="2"/>
      <c r="L3" s="3"/>
      <c r="M3" s="4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</row>
    <row r="5" spans="1:13" ht="33">
      <c r="A5" s="81"/>
      <c r="B5" s="9" t="s">
        <v>50</v>
      </c>
      <c r="C5" s="10"/>
      <c r="D5" s="11"/>
      <c r="E5" s="8"/>
      <c r="F5" s="8"/>
      <c r="G5" s="2"/>
      <c r="H5" s="12" t="s">
        <v>3</v>
      </c>
      <c r="I5" s="82"/>
      <c r="J5" s="13" t="s">
        <v>51</v>
      </c>
      <c r="K5" s="83"/>
      <c r="L5" s="3"/>
      <c r="M5" s="84"/>
    </row>
    <row r="6" spans="1:13" ht="18">
      <c r="A6" s="49"/>
      <c r="B6" s="3"/>
      <c r="C6" s="3"/>
      <c r="D6" s="3"/>
      <c r="E6" s="3"/>
      <c r="F6" s="3"/>
      <c r="G6" s="3"/>
      <c r="H6" s="3"/>
      <c r="I6" s="85"/>
      <c r="J6" s="3"/>
      <c r="K6" s="3"/>
      <c r="L6" s="3"/>
      <c r="M6" s="57"/>
    </row>
    <row r="7" spans="1:13" ht="30.75" customHeight="1">
      <c r="A7" s="398" t="s">
        <v>5</v>
      </c>
      <c r="B7" s="380" t="s">
        <v>6</v>
      </c>
      <c r="C7" s="359" t="s">
        <v>7</v>
      </c>
      <c r="D7" s="393" t="s">
        <v>8</v>
      </c>
      <c r="E7" s="393"/>
      <c r="F7" s="393"/>
      <c r="G7" s="205" t="s">
        <v>9</v>
      </c>
      <c r="H7" s="205" t="s">
        <v>10</v>
      </c>
      <c r="I7" s="25" t="s">
        <v>11</v>
      </c>
      <c r="J7" s="26" t="s">
        <v>12</v>
      </c>
      <c r="K7" s="366" t="s">
        <v>120</v>
      </c>
      <c r="L7" s="384"/>
      <c r="M7" s="384"/>
    </row>
    <row r="8" spans="1:13" ht="33" customHeight="1">
      <c r="A8" s="404"/>
      <c r="B8" s="381"/>
      <c r="C8" s="360"/>
      <c r="D8" s="27" t="str">
        <f>WC!D8</f>
        <v>Oct'21</v>
      </c>
      <c r="E8" s="223" t="str">
        <f>WC!E8</f>
        <v>Nov'21</v>
      </c>
      <c r="F8" s="231" t="str">
        <f>WC!F8</f>
        <v>Dec'21</v>
      </c>
      <c r="G8" s="205" t="s">
        <v>14</v>
      </c>
      <c r="H8" s="205" t="s">
        <v>15</v>
      </c>
      <c r="I8" s="205" t="s">
        <v>15</v>
      </c>
      <c r="J8" s="26" t="s">
        <v>16</v>
      </c>
      <c r="K8" s="367"/>
      <c r="L8" s="384"/>
      <c r="M8" s="384"/>
    </row>
    <row r="9" spans="1:13" ht="34.5" customHeight="1">
      <c r="A9" s="30"/>
      <c r="B9" s="34"/>
      <c r="C9" s="39"/>
      <c r="D9" s="38"/>
      <c r="E9" s="38"/>
      <c r="F9" s="232"/>
      <c r="G9" s="65"/>
      <c r="H9" s="30"/>
      <c r="I9" s="30"/>
      <c r="J9" s="90"/>
      <c r="K9" s="212"/>
      <c r="L9" s="252"/>
      <c r="M9" s="140"/>
    </row>
    <row r="10" spans="1:13" ht="34.5" customHeight="1">
      <c r="A10" s="30"/>
      <c r="B10" s="34"/>
      <c r="C10" s="39"/>
      <c r="D10" s="38"/>
      <c r="E10" s="38"/>
      <c r="F10" s="232"/>
      <c r="G10" s="65"/>
      <c r="H10" s="30"/>
      <c r="I10" s="30"/>
      <c r="J10" s="90"/>
      <c r="K10" s="212"/>
      <c r="L10" s="56"/>
      <c r="M10" s="140"/>
    </row>
    <row r="11" spans="1:13" ht="34.5" customHeight="1">
      <c r="A11" s="30"/>
      <c r="B11" s="34"/>
      <c r="C11" s="39"/>
      <c r="D11" s="38"/>
      <c r="E11" s="38"/>
      <c r="F11" s="232"/>
      <c r="G11" s="65"/>
      <c r="H11" s="30"/>
      <c r="I11" s="30"/>
      <c r="J11" s="90"/>
      <c r="K11" s="212"/>
      <c r="L11" s="252"/>
      <c r="M11" s="254"/>
    </row>
    <row r="12" spans="1:13" ht="34.5" customHeight="1">
      <c r="A12" s="30"/>
      <c r="B12" s="34"/>
      <c r="C12" s="39"/>
      <c r="D12" s="38"/>
      <c r="E12" s="38"/>
      <c r="F12" s="232"/>
      <c r="G12" s="65"/>
      <c r="H12" s="30"/>
      <c r="I12" s="30"/>
      <c r="J12" s="90"/>
      <c r="K12" s="212"/>
      <c r="L12" s="252"/>
      <c r="M12" s="140"/>
    </row>
    <row r="13" spans="1:13" ht="34.5" customHeight="1">
      <c r="A13" s="30"/>
      <c r="B13" s="34"/>
      <c r="C13" s="39"/>
      <c r="D13" s="38"/>
      <c r="E13" s="38"/>
      <c r="F13" s="232"/>
      <c r="G13" s="65"/>
      <c r="H13" s="30"/>
      <c r="I13" s="30"/>
      <c r="J13" s="90"/>
      <c r="K13" s="212"/>
      <c r="L13" s="252"/>
      <c r="M13" s="140"/>
    </row>
    <row r="14" spans="1:13" ht="35.25" customHeight="1">
      <c r="A14" s="73"/>
      <c r="B14" s="34"/>
      <c r="C14" s="34"/>
      <c r="D14" s="241"/>
      <c r="E14" s="241"/>
      <c r="F14" s="241"/>
      <c r="G14" s="38"/>
      <c r="H14" s="229">
        <f>SUM(H9:H13)</f>
        <v>0</v>
      </c>
      <c r="I14" s="229">
        <f>SUM(I9:I13)</f>
        <v>0</v>
      </c>
      <c r="J14" s="229">
        <f>SUM(J9:J13)</f>
        <v>0</v>
      </c>
      <c r="K14" s="238"/>
      <c r="L14" s="253"/>
      <c r="M14" s="255"/>
    </row>
    <row r="15" spans="1:13" ht="35.25" customHeight="1">
      <c r="A15" s="73"/>
      <c r="B15" s="242"/>
      <c r="C15" s="242"/>
      <c r="D15" s="242"/>
      <c r="E15" s="242"/>
      <c r="F15" s="242"/>
      <c r="G15" s="242"/>
      <c r="H15" s="375" t="s">
        <v>33</v>
      </c>
      <c r="I15" s="375"/>
      <c r="J15" s="225" t="e">
        <f>J14/I14</f>
        <v>#DIV/0!</v>
      </c>
      <c r="K15" s="226" t="str">
        <f>WC!K26</f>
        <v>(Dec'21)</v>
      </c>
      <c r="L15" s="373" t="s">
        <v>34</v>
      </c>
      <c r="M15" s="373"/>
    </row>
    <row r="16" spans="1:13" ht="35.25" customHeight="1">
      <c r="A16" s="73"/>
      <c r="B16" s="406"/>
      <c r="C16" s="406"/>
      <c r="D16" s="406"/>
      <c r="E16" s="406"/>
      <c r="F16" s="406"/>
      <c r="G16" s="406"/>
      <c r="H16" s="239"/>
      <c r="I16" s="239"/>
      <c r="J16" s="234">
        <v>0</v>
      </c>
      <c r="K16" s="226" t="str">
        <f>WC!K27</f>
        <v>(Nov'21)</v>
      </c>
      <c r="L16" s="238" t="e">
        <f>(J15-J16)/J16</f>
        <v>#DIV/0!</v>
      </c>
      <c r="M16" s="282" t="s">
        <v>115</v>
      </c>
    </row>
    <row r="17" spans="1:13" ht="18">
      <c r="A17" s="102"/>
      <c r="B17" s="103"/>
      <c r="C17" s="103"/>
      <c r="D17" s="103"/>
      <c r="E17" s="103"/>
      <c r="F17" s="103"/>
      <c r="G17" s="103"/>
      <c r="H17" s="104"/>
      <c r="I17" s="104"/>
      <c r="J17" s="105"/>
      <c r="K17" s="106"/>
      <c r="L17" s="97"/>
      <c r="M17" s="107"/>
    </row>
    <row r="18" spans="1:13" ht="15.75">
      <c r="A18" s="5" t="str">
        <f>WC!A92</f>
        <v>Prepared by: Yi Hong (23/11/2021)</v>
      </c>
      <c r="B18" s="5"/>
      <c r="C18" s="5"/>
      <c r="D18" s="5"/>
      <c r="E18" s="5" t="s">
        <v>63</v>
      </c>
      <c r="F18" s="5"/>
      <c r="G18" s="5"/>
      <c r="H18" s="5"/>
      <c r="I18" s="5" t="s">
        <v>64</v>
      </c>
      <c r="J18" s="5"/>
      <c r="K18" s="5"/>
      <c r="L18" s="5"/>
      <c r="M18" s="4"/>
    </row>
    <row r="19" spans="1:13" ht="15.75">
      <c r="A19" s="5" t="s">
        <v>65</v>
      </c>
      <c r="B19" s="101"/>
      <c r="C19" s="101"/>
      <c r="D19" s="5"/>
      <c r="E19" s="5" t="s">
        <v>66</v>
      </c>
      <c r="F19" s="5"/>
      <c r="G19" s="5"/>
      <c r="H19" s="5"/>
      <c r="I19" s="5"/>
      <c r="J19" s="5"/>
      <c r="K19" s="5"/>
      <c r="L19" s="5"/>
      <c r="M19" s="4"/>
    </row>
  </sheetData>
  <mergeCells count="11">
    <mergeCell ref="A3:D3"/>
    <mergeCell ref="E3:G3"/>
    <mergeCell ref="H15:I15"/>
    <mergeCell ref="B16:G16"/>
    <mergeCell ref="L15:M15"/>
    <mergeCell ref="A7:A8"/>
    <mergeCell ref="B7:B8"/>
    <mergeCell ref="C7:C8"/>
    <mergeCell ref="D7:F7"/>
    <mergeCell ref="L7:M8"/>
    <mergeCell ref="K7:K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59"/>
  <sheetViews>
    <sheetView zoomScale="60" zoomScaleNormal="60" workbookViewId="0">
      <selection activeCell="H11" sqref="H11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6" t="s">
        <v>67</v>
      </c>
      <c r="B3" s="396"/>
      <c r="C3" s="396"/>
      <c r="D3" s="396"/>
      <c r="E3" s="397" t="s">
        <v>118</v>
      </c>
      <c r="F3" s="397"/>
      <c r="G3" s="397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98" t="s">
        <v>5</v>
      </c>
      <c r="B7" s="380" t="s">
        <v>6</v>
      </c>
      <c r="C7" s="359" t="s">
        <v>7</v>
      </c>
      <c r="D7" s="393" t="s">
        <v>8</v>
      </c>
      <c r="E7" s="393"/>
      <c r="F7" s="393"/>
      <c r="G7" s="205" t="s">
        <v>9</v>
      </c>
      <c r="H7" s="205" t="s">
        <v>10</v>
      </c>
      <c r="I7" s="25" t="s">
        <v>11</v>
      </c>
      <c r="J7" s="26" t="s">
        <v>12</v>
      </c>
      <c r="K7" s="366" t="s">
        <v>120</v>
      </c>
      <c r="L7" s="369"/>
      <c r="M7" s="369"/>
    </row>
    <row r="8" spans="1:13" ht="33" customHeight="1">
      <c r="A8" s="404"/>
      <c r="B8" s="381"/>
      <c r="C8" s="360"/>
      <c r="D8" s="223" t="str">
        <f>WC!D8</f>
        <v>Oct'21</v>
      </c>
      <c r="E8" s="223" t="str">
        <f>WC!E8</f>
        <v>Nov'21</v>
      </c>
      <c r="F8" s="231" t="str">
        <f>WC!F8</f>
        <v>Dec'21</v>
      </c>
      <c r="G8" s="205" t="s">
        <v>14</v>
      </c>
      <c r="H8" s="205" t="s">
        <v>15</v>
      </c>
      <c r="I8" s="205" t="s">
        <v>15</v>
      </c>
      <c r="J8" s="26" t="s">
        <v>16</v>
      </c>
      <c r="K8" s="367"/>
      <c r="L8" s="369"/>
      <c r="M8" s="369"/>
    </row>
    <row r="9" spans="1:13" ht="34.5" customHeight="1">
      <c r="A9" s="41">
        <v>1</v>
      </c>
      <c r="B9" s="214" t="s">
        <v>129</v>
      </c>
      <c r="C9" s="212" t="s">
        <v>30</v>
      </c>
      <c r="D9" s="215">
        <v>420</v>
      </c>
      <c r="E9" s="215">
        <v>420</v>
      </c>
      <c r="F9" s="258">
        <v>420</v>
      </c>
      <c r="G9" s="116">
        <f>F9-E9</f>
        <v>0</v>
      </c>
      <c r="H9" s="79">
        <v>600</v>
      </c>
      <c r="I9" s="117"/>
      <c r="J9" s="186">
        <f>F9*I9</f>
        <v>0</v>
      </c>
      <c r="K9" s="205" t="s">
        <v>20</v>
      </c>
      <c r="L9" s="371"/>
      <c r="M9" s="371"/>
    </row>
    <row r="10" spans="1:13" ht="34.5" customHeight="1">
      <c r="A10" s="42">
        <v>2</v>
      </c>
      <c r="B10" s="214" t="s">
        <v>45</v>
      </c>
      <c r="C10" s="212" t="s">
        <v>30</v>
      </c>
      <c r="D10" s="215">
        <v>380</v>
      </c>
      <c r="E10" s="215">
        <v>0</v>
      </c>
      <c r="F10" s="258">
        <v>380</v>
      </c>
      <c r="G10" s="116">
        <v>0</v>
      </c>
      <c r="H10" s="79">
        <v>400</v>
      </c>
      <c r="I10" s="117"/>
      <c r="J10" s="186">
        <f t="shared" ref="J10:J13" si="0">F10*I10</f>
        <v>0</v>
      </c>
      <c r="K10" s="205" t="s">
        <v>20</v>
      </c>
      <c r="L10" s="410"/>
      <c r="M10" s="410"/>
    </row>
    <row r="11" spans="1:13" ht="34.5" customHeight="1">
      <c r="A11" s="171">
        <v>3</v>
      </c>
      <c r="B11" s="214" t="s">
        <v>130</v>
      </c>
      <c r="C11" s="212" t="s">
        <v>19</v>
      </c>
      <c r="D11" s="215">
        <v>0</v>
      </c>
      <c r="E11" s="215">
        <v>0</v>
      </c>
      <c r="F11" s="258"/>
      <c r="G11" s="116">
        <f t="shared" ref="G11:G12" si="1">F11-E11</f>
        <v>0</v>
      </c>
      <c r="H11" s="79"/>
      <c r="I11" s="117"/>
      <c r="J11" s="186">
        <f t="shared" si="0"/>
        <v>0</v>
      </c>
      <c r="K11" s="205" t="s">
        <v>20</v>
      </c>
      <c r="L11" s="410"/>
      <c r="M11" s="410"/>
    </row>
    <row r="12" spans="1:13" ht="34.5" customHeight="1">
      <c r="A12" s="67">
        <v>4</v>
      </c>
      <c r="B12" s="214" t="s">
        <v>29</v>
      </c>
      <c r="C12" s="212" t="s">
        <v>30</v>
      </c>
      <c r="D12" s="215">
        <v>365</v>
      </c>
      <c r="E12" s="215">
        <v>369</v>
      </c>
      <c r="F12" s="258">
        <v>369</v>
      </c>
      <c r="G12" s="116">
        <f t="shared" si="1"/>
        <v>0</v>
      </c>
      <c r="H12" s="79">
        <v>300</v>
      </c>
      <c r="I12" s="117"/>
      <c r="J12" s="186">
        <f t="shared" si="0"/>
        <v>0</v>
      </c>
      <c r="K12" s="205" t="s">
        <v>20</v>
      </c>
      <c r="L12" s="410"/>
      <c r="M12" s="410"/>
    </row>
    <row r="13" spans="1:13" ht="34.5" hidden="1" customHeight="1">
      <c r="A13" s="171"/>
      <c r="B13" s="70"/>
      <c r="C13" s="257"/>
      <c r="D13" s="257"/>
      <c r="E13" s="257"/>
      <c r="F13" s="259"/>
      <c r="G13" s="116"/>
      <c r="H13" s="79"/>
      <c r="I13" s="117"/>
      <c r="J13" s="186">
        <f t="shared" si="0"/>
        <v>0</v>
      </c>
      <c r="K13" s="205" t="s">
        <v>20</v>
      </c>
      <c r="L13" s="383"/>
      <c r="M13" s="383"/>
    </row>
    <row r="14" spans="1:13" ht="35.25" customHeight="1">
      <c r="A14" s="41"/>
      <c r="B14" s="260"/>
      <c r="C14" s="260"/>
      <c r="D14" s="260"/>
      <c r="E14" s="260"/>
      <c r="F14" s="260"/>
      <c r="G14" s="239"/>
      <c r="H14" s="229">
        <f>SUM(H9:H13)</f>
        <v>1300</v>
      </c>
      <c r="I14" s="229">
        <f>SUM(I9:I13)</f>
        <v>0</v>
      </c>
      <c r="J14" s="251">
        <f>SUM(J9:J13)</f>
        <v>0</v>
      </c>
      <c r="K14" s="262"/>
      <c r="L14" s="411"/>
      <c r="M14" s="411"/>
    </row>
    <row r="15" spans="1:13" ht="40.5" customHeight="1">
      <c r="A15" s="42"/>
      <c r="B15" s="263"/>
      <c r="C15" s="263"/>
      <c r="D15" s="264"/>
      <c r="E15" s="264"/>
      <c r="F15" s="264"/>
      <c r="G15" s="264"/>
      <c r="H15" s="375" t="s">
        <v>33</v>
      </c>
      <c r="I15" s="375"/>
      <c r="J15" s="265" t="e">
        <f>J14/I14</f>
        <v>#DIV/0!</v>
      </c>
      <c r="K15" s="266" t="str">
        <f>WC!K26</f>
        <v>(Dec'21)</v>
      </c>
      <c r="L15" s="376" t="s">
        <v>34</v>
      </c>
      <c r="M15" s="376"/>
    </row>
    <row r="16" spans="1:13" ht="33.75" customHeight="1">
      <c r="A16" s="44"/>
      <c r="B16" s="406"/>
      <c r="C16" s="406"/>
      <c r="D16" s="406"/>
      <c r="E16" s="406"/>
      <c r="F16" s="406"/>
      <c r="G16" s="406"/>
      <c r="H16" s="268"/>
      <c r="I16" s="239"/>
      <c r="J16" s="267">
        <v>0</v>
      </c>
      <c r="K16" s="266" t="str">
        <f>WC!K27</f>
        <v>(Nov'21)</v>
      </c>
      <c r="L16" s="297" t="e">
        <f>(J15-J16)/J16</f>
        <v>#DIV/0!</v>
      </c>
      <c r="M16" s="282"/>
    </row>
    <row r="17" spans="1:13" hidden="1"/>
    <row r="18" spans="1:13" ht="27.75" hidden="1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 hidden="1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hidden="1" customHeight="1">
      <c r="A20" s="398" t="s">
        <v>5</v>
      </c>
      <c r="B20" s="380" t="s">
        <v>6</v>
      </c>
      <c r="C20" s="359" t="s">
        <v>7</v>
      </c>
      <c r="D20" s="393" t="s">
        <v>8</v>
      </c>
      <c r="E20" s="393"/>
      <c r="F20" s="393"/>
      <c r="G20" s="205" t="s">
        <v>9</v>
      </c>
      <c r="H20" s="205" t="s">
        <v>10</v>
      </c>
      <c r="I20" s="25" t="s">
        <v>11</v>
      </c>
      <c r="J20" s="26" t="s">
        <v>12</v>
      </c>
      <c r="K20" s="366" t="s">
        <v>120</v>
      </c>
      <c r="L20" s="403"/>
      <c r="M20" s="403"/>
    </row>
    <row r="21" spans="1:13" ht="33" hidden="1" customHeight="1">
      <c r="A21" s="404"/>
      <c r="B21" s="381"/>
      <c r="C21" s="360"/>
      <c r="D21" s="223" t="str">
        <f>WC!D8</f>
        <v>Oct'21</v>
      </c>
      <c r="E21" s="223" t="str">
        <f>WC!E8</f>
        <v>Nov'21</v>
      </c>
      <c r="F21" s="231" t="str">
        <f>WC!F8</f>
        <v>Dec'21</v>
      </c>
      <c r="G21" s="205" t="s">
        <v>14</v>
      </c>
      <c r="H21" s="205" t="s">
        <v>15</v>
      </c>
      <c r="I21" s="205" t="s">
        <v>15</v>
      </c>
      <c r="J21" s="26" t="s">
        <v>16</v>
      </c>
      <c r="K21" s="367"/>
      <c r="L21" s="403"/>
      <c r="M21" s="403"/>
    </row>
    <row r="22" spans="1:13" ht="34.5" hidden="1" customHeight="1">
      <c r="A22" s="41">
        <v>1</v>
      </c>
      <c r="B22" s="34"/>
      <c r="C22" s="34"/>
      <c r="D22" s="75"/>
      <c r="E22" s="92"/>
      <c r="F22" s="232"/>
      <c r="G22" s="65"/>
      <c r="H22" s="66"/>
      <c r="I22" s="66"/>
      <c r="J22" s="135">
        <f>F22*I22</f>
        <v>0</v>
      </c>
      <c r="K22" s="218"/>
      <c r="L22" s="371"/>
      <c r="M22" s="371"/>
    </row>
    <row r="23" spans="1:13" ht="34.5" hidden="1" customHeight="1">
      <c r="A23" s="42">
        <v>2</v>
      </c>
      <c r="B23" s="114"/>
      <c r="C23" s="114"/>
      <c r="D23" s="111"/>
      <c r="E23" s="92"/>
      <c r="F23" s="232"/>
      <c r="G23" s="65"/>
      <c r="H23" s="66"/>
      <c r="I23" s="66"/>
      <c r="J23" s="135">
        <f t="shared" ref="J23:J26" si="2">F23*I23</f>
        <v>0</v>
      </c>
      <c r="K23" s="218"/>
      <c r="L23" s="371"/>
      <c r="M23" s="371"/>
    </row>
    <row r="24" spans="1:13" ht="34.5" hidden="1" customHeight="1">
      <c r="A24" s="61">
        <v>3</v>
      </c>
      <c r="B24" s="112"/>
      <c r="C24" s="113"/>
      <c r="D24" s="92"/>
      <c r="E24" s="92"/>
      <c r="F24" s="232"/>
      <c r="G24" s="65"/>
      <c r="H24" s="71"/>
      <c r="I24" s="71"/>
      <c r="J24" s="135">
        <f t="shared" si="2"/>
        <v>0</v>
      </c>
      <c r="K24" s="218"/>
      <c r="L24" s="371"/>
      <c r="M24" s="371"/>
    </row>
    <row r="25" spans="1:13" ht="34.5" hidden="1" customHeight="1">
      <c r="A25" s="67">
        <v>4</v>
      </c>
      <c r="B25" s="72"/>
      <c r="C25" s="30"/>
      <c r="D25" s="92"/>
      <c r="E25" s="92"/>
      <c r="F25" s="232"/>
      <c r="G25" s="65"/>
      <c r="H25" s="66"/>
      <c r="I25" s="66"/>
      <c r="J25" s="135">
        <f t="shared" si="2"/>
        <v>0</v>
      </c>
      <c r="K25" s="218"/>
      <c r="L25" s="371"/>
      <c r="M25" s="371"/>
    </row>
    <row r="26" spans="1:13" ht="34.5" hidden="1" customHeight="1">
      <c r="A26" s="61">
        <v>5</v>
      </c>
      <c r="B26" s="72"/>
      <c r="C26" s="30"/>
      <c r="D26" s="92"/>
      <c r="E26" s="92"/>
      <c r="F26" s="232"/>
      <c r="G26" s="65"/>
      <c r="H26" s="66"/>
      <c r="I26" s="66"/>
      <c r="J26" s="135">
        <f t="shared" si="2"/>
        <v>0</v>
      </c>
      <c r="K26" s="218"/>
      <c r="L26" s="410"/>
      <c r="M26" s="410"/>
    </row>
    <row r="27" spans="1:13" ht="35.25" hidden="1" customHeight="1">
      <c r="A27" s="41"/>
      <c r="B27" s="260"/>
      <c r="C27" s="260"/>
      <c r="D27" s="260"/>
      <c r="E27" s="260"/>
      <c r="F27" s="260"/>
      <c r="G27" s="239"/>
      <c r="H27" s="229">
        <f>SUM(H22:H26)</f>
        <v>0</v>
      </c>
      <c r="I27" s="229">
        <f>SUM(I22:I26)</f>
        <v>0</v>
      </c>
      <c r="J27" s="251">
        <f>SUM(J22:J26)</f>
        <v>0</v>
      </c>
      <c r="K27" s="262"/>
      <c r="L27" s="412"/>
      <c r="M27" s="412"/>
    </row>
    <row r="28" spans="1:13" ht="35.25" hidden="1" customHeight="1">
      <c r="A28" s="41"/>
      <c r="B28" s="263"/>
      <c r="C28" s="263"/>
      <c r="D28" s="263"/>
      <c r="E28" s="264"/>
      <c r="F28" s="264"/>
      <c r="G28" s="264"/>
      <c r="H28" s="385" t="s">
        <v>33</v>
      </c>
      <c r="I28" s="385"/>
      <c r="J28" s="265" t="e">
        <f>J27/I27</f>
        <v>#DIV/0!</v>
      </c>
      <c r="K28" s="226" t="str">
        <f>K15</f>
        <v>(Dec'21)</v>
      </c>
      <c r="L28" s="376" t="s">
        <v>34</v>
      </c>
      <c r="M28" s="376"/>
    </row>
    <row r="29" spans="1:13" ht="39" hidden="1" customHeight="1">
      <c r="A29" s="44"/>
      <c r="B29" s="407"/>
      <c r="C29" s="408"/>
      <c r="D29" s="408"/>
      <c r="E29" s="408"/>
      <c r="F29" s="408"/>
      <c r="G29" s="409"/>
      <c r="H29" s="269"/>
      <c r="I29" s="269"/>
      <c r="J29" s="270">
        <v>0</v>
      </c>
      <c r="K29" s="226" t="str">
        <f>K16</f>
        <v>(Nov'21)</v>
      </c>
      <c r="L29" s="298" t="e">
        <f>(J28-J29)/J29</f>
        <v>#DIV/0!</v>
      </c>
      <c r="M29" s="287"/>
    </row>
    <row r="30" spans="1:13" ht="20.25" hidden="1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33" hidden="1">
      <c r="A31" s="81"/>
      <c r="B31" s="9" t="s">
        <v>50</v>
      </c>
      <c r="C31" s="10"/>
      <c r="D31" s="11"/>
      <c r="E31" s="8"/>
      <c r="F31" s="8"/>
      <c r="G31" s="2"/>
      <c r="H31" s="12" t="s">
        <v>3</v>
      </c>
      <c r="I31" s="82"/>
      <c r="J31" s="13" t="s">
        <v>51</v>
      </c>
      <c r="K31" s="83"/>
      <c r="L31" s="84"/>
      <c r="M31" s="16"/>
    </row>
    <row r="32" spans="1:13" ht="18" hidden="1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hidden="1" customHeight="1">
      <c r="A33" s="398" t="s">
        <v>5</v>
      </c>
      <c r="B33" s="380" t="s">
        <v>6</v>
      </c>
      <c r="C33" s="359" t="s">
        <v>7</v>
      </c>
      <c r="D33" s="393" t="s">
        <v>8</v>
      </c>
      <c r="E33" s="393"/>
      <c r="F33" s="393"/>
      <c r="G33" s="205" t="s">
        <v>9</v>
      </c>
      <c r="H33" s="205" t="s">
        <v>10</v>
      </c>
      <c r="I33" s="25" t="s">
        <v>11</v>
      </c>
      <c r="J33" s="26" t="s">
        <v>12</v>
      </c>
      <c r="K33" s="366" t="s">
        <v>120</v>
      </c>
      <c r="L33" s="384"/>
      <c r="M33" s="384"/>
    </row>
    <row r="34" spans="1:13" ht="33" hidden="1" customHeight="1">
      <c r="A34" s="404"/>
      <c r="B34" s="381"/>
      <c r="C34" s="360"/>
      <c r="D34" s="223" t="str">
        <f>D8</f>
        <v>Oct'21</v>
      </c>
      <c r="E34" s="223" t="str">
        <f t="shared" ref="E34:F34" si="3">E8</f>
        <v>Nov'21</v>
      </c>
      <c r="F34" s="231" t="str">
        <f t="shared" si="3"/>
        <v>Dec'21</v>
      </c>
      <c r="G34" s="205" t="s">
        <v>14</v>
      </c>
      <c r="H34" s="205" t="s">
        <v>15</v>
      </c>
      <c r="I34" s="205" t="s">
        <v>15</v>
      </c>
      <c r="J34" s="26" t="s">
        <v>16</v>
      </c>
      <c r="K34" s="367"/>
      <c r="L34" s="384"/>
      <c r="M34" s="384"/>
    </row>
    <row r="35" spans="1:13" ht="34.5" hidden="1" customHeight="1">
      <c r="A35" s="30">
        <v>1</v>
      </c>
      <c r="B35" s="34"/>
      <c r="C35" s="39"/>
      <c r="D35" s="92"/>
      <c r="E35" s="92"/>
      <c r="F35" s="232"/>
      <c r="G35" s="65"/>
      <c r="H35" s="30"/>
      <c r="I35" s="30"/>
      <c r="J35" s="90">
        <f>F35*I35</f>
        <v>0</v>
      </c>
      <c r="K35" s="212"/>
      <c r="L35" s="371"/>
      <c r="M35" s="371"/>
    </row>
    <row r="36" spans="1:13" ht="34.5" hidden="1" customHeight="1">
      <c r="A36" s="30">
        <v>2</v>
      </c>
      <c r="B36" s="34"/>
      <c r="C36" s="39"/>
      <c r="D36" s="92"/>
      <c r="E36" s="92"/>
      <c r="F36" s="232"/>
      <c r="G36" s="65"/>
      <c r="H36" s="30"/>
      <c r="I36" s="30"/>
      <c r="J36" s="167">
        <f t="shared" ref="J36:J39" si="4">F36*I36</f>
        <v>0</v>
      </c>
      <c r="K36" s="212"/>
      <c r="L36" s="371"/>
      <c r="M36" s="371"/>
    </row>
    <row r="37" spans="1:13" ht="34.5" hidden="1" customHeight="1">
      <c r="A37" s="30">
        <v>3</v>
      </c>
      <c r="B37" s="34"/>
      <c r="C37" s="39"/>
      <c r="D37" s="92"/>
      <c r="E37" s="92"/>
      <c r="F37" s="232"/>
      <c r="G37" s="65"/>
      <c r="H37" s="30"/>
      <c r="I37" s="30"/>
      <c r="J37" s="167">
        <f t="shared" si="4"/>
        <v>0</v>
      </c>
      <c r="K37" s="212"/>
      <c r="L37" s="413"/>
      <c r="M37" s="413"/>
    </row>
    <row r="38" spans="1:13" ht="34.5" hidden="1" customHeight="1">
      <c r="A38" s="30">
        <v>4</v>
      </c>
      <c r="B38" s="34"/>
      <c r="C38" s="39"/>
      <c r="D38" s="92"/>
      <c r="E38" s="92"/>
      <c r="F38" s="232"/>
      <c r="G38" s="65"/>
      <c r="H38" s="30"/>
      <c r="I38" s="30"/>
      <c r="J38" s="167">
        <f t="shared" si="4"/>
        <v>0</v>
      </c>
      <c r="K38" s="212"/>
      <c r="L38" s="371"/>
      <c r="M38" s="371"/>
    </row>
    <row r="39" spans="1:13" ht="34.5" hidden="1" customHeight="1">
      <c r="A39" s="30">
        <v>5</v>
      </c>
      <c r="B39" s="34"/>
      <c r="C39" s="39"/>
      <c r="D39" s="92"/>
      <c r="E39" s="92"/>
      <c r="F39" s="232"/>
      <c r="G39" s="65"/>
      <c r="H39" s="30"/>
      <c r="I39" s="30"/>
      <c r="J39" s="167">
        <f t="shared" si="4"/>
        <v>0</v>
      </c>
      <c r="K39" s="212"/>
      <c r="L39" s="371"/>
      <c r="M39" s="371"/>
    </row>
    <row r="40" spans="1:13" ht="35.25" hidden="1" customHeight="1">
      <c r="A40" s="238"/>
      <c r="B40" s="263"/>
      <c r="C40" s="263"/>
      <c r="D40" s="271"/>
      <c r="E40" s="271"/>
      <c r="F40" s="271"/>
      <c r="G40" s="239"/>
      <c r="H40" s="229">
        <f>SUM(H35:H39)</f>
        <v>0</v>
      </c>
      <c r="I40" s="229">
        <f>SUM(I35:I39)</f>
        <v>0</v>
      </c>
      <c r="J40" s="229">
        <f>SUM(J35:J39)</f>
        <v>0</v>
      </c>
      <c r="K40" s="238"/>
      <c r="L40" s="370"/>
      <c r="M40" s="370"/>
    </row>
    <row r="41" spans="1:13" ht="35.25" hidden="1" customHeight="1">
      <c r="A41" s="238"/>
      <c r="B41" s="272"/>
      <c r="C41" s="272"/>
      <c r="D41" s="272"/>
      <c r="E41" s="272"/>
      <c r="F41" s="272"/>
      <c r="G41" s="272"/>
      <c r="H41" s="375" t="s">
        <v>33</v>
      </c>
      <c r="I41" s="375"/>
      <c r="J41" s="225" t="e">
        <f>J40/I40</f>
        <v>#DIV/0!</v>
      </c>
      <c r="K41" s="226" t="str">
        <f>K15</f>
        <v>(Dec'21)</v>
      </c>
      <c r="L41" s="373" t="s">
        <v>34</v>
      </c>
      <c r="M41" s="373"/>
    </row>
    <row r="42" spans="1:13" ht="36.75" hidden="1" customHeight="1">
      <c r="A42" s="238"/>
      <c r="B42" s="406"/>
      <c r="C42" s="406"/>
      <c r="D42" s="406"/>
      <c r="E42" s="406"/>
      <c r="F42" s="406"/>
      <c r="G42" s="406"/>
      <c r="H42" s="239"/>
      <c r="I42" s="239"/>
      <c r="J42" s="270">
        <v>0</v>
      </c>
      <c r="K42" s="226" t="str">
        <f>K16</f>
        <v>(Nov'21)</v>
      </c>
      <c r="L42" s="294" t="e">
        <f>(J41-J42)/J42</f>
        <v>#DIV/0!</v>
      </c>
      <c r="M42" s="299"/>
    </row>
    <row r="43" spans="1:13" ht="18" hidden="1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 hidden="1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33" hidden="1">
      <c r="A45" s="81"/>
      <c r="B45" s="9" t="s">
        <v>62</v>
      </c>
      <c r="C45" s="9"/>
      <c r="D45" s="11"/>
      <c r="E45" s="8"/>
      <c r="F45" s="8"/>
      <c r="G45" s="2"/>
      <c r="H45" s="12" t="s">
        <v>3</v>
      </c>
      <c r="I45" s="82"/>
      <c r="J45" s="13" t="s">
        <v>51</v>
      </c>
      <c r="K45" s="99"/>
      <c r="L45" s="84"/>
      <c r="M45" s="16"/>
    </row>
    <row r="46" spans="1:13" ht="18" hidden="1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hidden="1" customHeight="1">
      <c r="A47" s="398" t="s">
        <v>5</v>
      </c>
      <c r="B47" s="380" t="s">
        <v>6</v>
      </c>
      <c r="C47" s="359" t="s">
        <v>7</v>
      </c>
      <c r="D47" s="393" t="s">
        <v>8</v>
      </c>
      <c r="E47" s="393"/>
      <c r="F47" s="393"/>
      <c r="G47" s="205" t="s">
        <v>9</v>
      </c>
      <c r="H47" s="205" t="s">
        <v>10</v>
      </c>
      <c r="I47" s="25" t="s">
        <v>11</v>
      </c>
      <c r="J47" s="26" t="s">
        <v>12</v>
      </c>
      <c r="K47" s="366" t="s">
        <v>120</v>
      </c>
      <c r="L47" s="369"/>
      <c r="M47" s="369"/>
    </row>
    <row r="48" spans="1:13" ht="32.25" hidden="1" customHeight="1">
      <c r="A48" s="404"/>
      <c r="B48" s="381"/>
      <c r="C48" s="360"/>
      <c r="D48" s="223" t="str">
        <f>D8</f>
        <v>Oct'21</v>
      </c>
      <c r="E48" s="223" t="str">
        <f t="shared" ref="E48:F48" si="5">E8</f>
        <v>Nov'21</v>
      </c>
      <c r="F48" s="231" t="str">
        <f t="shared" si="5"/>
        <v>Dec'21</v>
      </c>
      <c r="G48" s="205" t="s">
        <v>14</v>
      </c>
      <c r="H48" s="205" t="s">
        <v>15</v>
      </c>
      <c r="I48" s="205" t="s">
        <v>15</v>
      </c>
      <c r="J48" s="26" t="s">
        <v>16</v>
      </c>
      <c r="K48" s="367"/>
      <c r="L48" s="369"/>
      <c r="M48" s="369"/>
    </row>
    <row r="49" spans="1:13" ht="34.5" hidden="1" customHeight="1">
      <c r="A49" s="41">
        <v>1</v>
      </c>
      <c r="B49" s="80"/>
      <c r="C49" s="39"/>
      <c r="D49" s="88"/>
      <c r="E49" s="92"/>
      <c r="F49" s="232"/>
      <c r="G49" s="65"/>
      <c r="H49" s="30"/>
      <c r="I49" s="30"/>
      <c r="J49" s="243">
        <f>F49*I49</f>
        <v>0</v>
      </c>
      <c r="K49" s="218"/>
      <c r="L49" s="395"/>
      <c r="M49" s="395"/>
    </row>
    <row r="50" spans="1:13" ht="34.5" hidden="1" customHeight="1">
      <c r="A50" s="42">
        <v>2</v>
      </c>
      <c r="B50" s="80"/>
      <c r="C50" s="39"/>
      <c r="D50" s="88"/>
      <c r="E50" s="92"/>
      <c r="F50" s="232"/>
      <c r="G50" s="65"/>
      <c r="H50" s="30"/>
      <c r="I50" s="30"/>
      <c r="J50" s="243">
        <f t="shared" ref="J50:J53" si="6">F50*I50</f>
        <v>0</v>
      </c>
      <c r="K50" s="218"/>
      <c r="L50" s="395"/>
      <c r="M50" s="395"/>
    </row>
    <row r="51" spans="1:13" ht="34.5" hidden="1" customHeight="1">
      <c r="A51" s="171">
        <v>3</v>
      </c>
      <c r="B51" s="29"/>
      <c r="C51" s="39"/>
      <c r="D51" s="92"/>
      <c r="E51" s="92"/>
      <c r="F51" s="232"/>
      <c r="G51" s="65"/>
      <c r="H51" s="30"/>
      <c r="I51" s="30"/>
      <c r="J51" s="243">
        <f t="shared" si="6"/>
        <v>0</v>
      </c>
      <c r="K51" s="212"/>
      <c r="L51" s="392"/>
      <c r="M51" s="392"/>
    </row>
    <row r="52" spans="1:13" ht="34.5" hidden="1" customHeight="1">
      <c r="A52" s="67">
        <v>4</v>
      </c>
      <c r="B52" s="34"/>
      <c r="C52" s="39"/>
      <c r="D52" s="92"/>
      <c r="E52" s="92"/>
      <c r="F52" s="232"/>
      <c r="G52" s="65"/>
      <c r="H52" s="30"/>
      <c r="I52" s="30"/>
      <c r="J52" s="243">
        <f t="shared" si="6"/>
        <v>0</v>
      </c>
      <c r="K52" s="212"/>
      <c r="L52" s="395"/>
      <c r="M52" s="395"/>
    </row>
    <row r="53" spans="1:13" ht="34.5" hidden="1" customHeight="1">
      <c r="A53" s="171">
        <v>5</v>
      </c>
      <c r="B53" s="34"/>
      <c r="C53" s="39"/>
      <c r="D53" s="92"/>
      <c r="E53" s="92"/>
      <c r="F53" s="232"/>
      <c r="G53" s="65"/>
      <c r="H53" s="30"/>
      <c r="I53" s="30"/>
      <c r="J53" s="243">
        <f t="shared" si="6"/>
        <v>0</v>
      </c>
      <c r="K53" s="212"/>
      <c r="L53" s="395"/>
      <c r="M53" s="395"/>
    </row>
    <row r="54" spans="1:13" ht="36.75" hidden="1" customHeight="1">
      <c r="A54" s="238"/>
      <c r="B54" s="263"/>
      <c r="C54" s="263"/>
      <c r="D54" s="271"/>
      <c r="E54" s="271"/>
      <c r="F54" s="271"/>
      <c r="G54" s="239"/>
      <c r="H54" s="229">
        <f>SUM(H49:H53)</f>
        <v>0</v>
      </c>
      <c r="I54" s="229">
        <f>SUM(I49:I53)</f>
        <v>0</v>
      </c>
      <c r="J54" s="251">
        <f>SUM(J49:J53)</f>
        <v>0</v>
      </c>
      <c r="K54" s="238"/>
      <c r="L54" s="370"/>
      <c r="M54" s="370"/>
    </row>
    <row r="55" spans="1:13" ht="35.25" hidden="1" customHeight="1">
      <c r="A55" s="273"/>
      <c r="B55" s="272"/>
      <c r="C55" s="272"/>
      <c r="D55" s="272"/>
      <c r="E55" s="272"/>
      <c r="F55" s="272"/>
      <c r="G55" s="272"/>
      <c r="H55" s="387" t="s">
        <v>33</v>
      </c>
      <c r="I55" s="388"/>
      <c r="J55" s="247" t="e">
        <f>J54/I54</f>
        <v>#DIV/0!</v>
      </c>
      <c r="K55" s="226" t="str">
        <f>K15</f>
        <v>(Dec'21)</v>
      </c>
      <c r="L55" s="373" t="s">
        <v>34</v>
      </c>
      <c r="M55" s="373"/>
    </row>
    <row r="56" spans="1:13" ht="34.5" hidden="1" customHeight="1">
      <c r="A56" s="274"/>
      <c r="B56" s="414"/>
      <c r="C56" s="415"/>
      <c r="D56" s="415"/>
      <c r="E56" s="415"/>
      <c r="F56" s="415"/>
      <c r="G56" s="416"/>
      <c r="H56" s="248"/>
      <c r="I56" s="248"/>
      <c r="J56" s="277">
        <v>0</v>
      </c>
      <c r="K56" s="275" t="str">
        <f>K16</f>
        <v>(Nov'21)</v>
      </c>
      <c r="L56" s="300" t="e">
        <f>(J55-J56)/J56</f>
        <v>#DIV/0!</v>
      </c>
      <c r="M56" s="299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(23/11/2021)</v>
      </c>
      <c r="B58" s="5"/>
      <c r="C58" s="5"/>
      <c r="D58" s="5"/>
      <c r="E58" s="5" t="s">
        <v>63</v>
      </c>
      <c r="F58" s="5"/>
      <c r="G58" s="5"/>
      <c r="H58" s="5"/>
      <c r="I58" s="5" t="s">
        <v>64</v>
      </c>
      <c r="J58" s="5"/>
      <c r="K58" s="5"/>
      <c r="L58" s="4"/>
      <c r="M58" s="5"/>
    </row>
    <row r="59" spans="1:13" ht="15.75">
      <c r="A59" s="5" t="s">
        <v>65</v>
      </c>
      <c r="B59" s="101"/>
      <c r="C59" s="101"/>
      <c r="D59" s="5"/>
      <c r="E59" s="5" t="s">
        <v>66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B56:G56"/>
    <mergeCell ref="L54:M54"/>
    <mergeCell ref="H55:I55"/>
    <mergeCell ref="L55:M55"/>
    <mergeCell ref="L49:M49"/>
    <mergeCell ref="L50:M50"/>
    <mergeCell ref="L51:M51"/>
    <mergeCell ref="L52:M52"/>
    <mergeCell ref="L53:M53"/>
    <mergeCell ref="L48:M48"/>
    <mergeCell ref="L40:M40"/>
    <mergeCell ref="H41:I41"/>
    <mergeCell ref="L41:M41"/>
    <mergeCell ref="B42:G42"/>
    <mergeCell ref="B47:B48"/>
    <mergeCell ref="C47:C48"/>
    <mergeCell ref="L37:M37"/>
    <mergeCell ref="L28:M28"/>
    <mergeCell ref="L38:M38"/>
    <mergeCell ref="L39:M39"/>
    <mergeCell ref="D47:F47"/>
    <mergeCell ref="L47:M47"/>
    <mergeCell ref="L33:M34"/>
    <mergeCell ref="L27:M27"/>
    <mergeCell ref="K33:K34"/>
    <mergeCell ref="L35:M35"/>
    <mergeCell ref="L36:M36"/>
    <mergeCell ref="L22:M22"/>
    <mergeCell ref="L23:M23"/>
    <mergeCell ref="L24:M24"/>
    <mergeCell ref="L25:M25"/>
    <mergeCell ref="L26:M26"/>
    <mergeCell ref="L13:M13"/>
    <mergeCell ref="A20:A21"/>
    <mergeCell ref="B20:B21"/>
    <mergeCell ref="C20:C21"/>
    <mergeCell ref="D20:F20"/>
    <mergeCell ref="L20:M21"/>
    <mergeCell ref="K20:K21"/>
    <mergeCell ref="L14:M14"/>
    <mergeCell ref="H15:I15"/>
    <mergeCell ref="L15:M15"/>
    <mergeCell ref="L7:M8"/>
    <mergeCell ref="L9:M9"/>
    <mergeCell ref="L10:M10"/>
    <mergeCell ref="L11:M11"/>
    <mergeCell ref="L12:M12"/>
    <mergeCell ref="A47:A48"/>
    <mergeCell ref="K47:K48"/>
    <mergeCell ref="B16:G16"/>
    <mergeCell ref="B29:G29"/>
    <mergeCell ref="A3:D3"/>
    <mergeCell ref="E3:G3"/>
    <mergeCell ref="A7:A8"/>
    <mergeCell ref="B7:B8"/>
    <mergeCell ref="C7:C8"/>
    <mergeCell ref="D7:F7"/>
    <mergeCell ref="K7:K8"/>
    <mergeCell ref="H28:I28"/>
    <mergeCell ref="A33:A34"/>
    <mergeCell ref="B33:B34"/>
    <mergeCell ref="C33:C34"/>
    <mergeCell ref="D33:F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M40"/>
  <sheetViews>
    <sheetView topLeftCell="A13" zoomScale="60" zoomScaleNormal="60" workbookViewId="0">
      <selection activeCell="B11" sqref="B11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4.42578125" customWidth="1"/>
    <col min="10" max="10" width="21.42578125" customWidth="1"/>
    <col min="11" max="11" width="20.28515625" customWidth="1"/>
    <col min="12" max="12" width="23.42578125" customWidth="1"/>
    <col min="13" max="13" width="26.57031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6" t="s">
        <v>69</v>
      </c>
      <c r="B3" s="396"/>
      <c r="C3" s="396"/>
      <c r="D3" s="396"/>
      <c r="E3" s="397" t="s">
        <v>118</v>
      </c>
      <c r="F3" s="397"/>
      <c r="G3" s="397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30" customHeight="1">
      <c r="A5" s="46"/>
      <c r="B5" s="9" t="s">
        <v>35</v>
      </c>
      <c r="C5" s="10"/>
      <c r="D5" s="11"/>
      <c r="E5" s="8"/>
      <c r="F5" s="8"/>
      <c r="G5" s="2"/>
      <c r="H5" s="12" t="s">
        <v>3</v>
      </c>
      <c r="I5" s="168">
        <v>2100</v>
      </c>
      <c r="J5" s="13" t="s">
        <v>36</v>
      </c>
      <c r="K5" s="47"/>
      <c r="L5" s="48"/>
      <c r="M5" s="16"/>
    </row>
    <row r="6" spans="1:13" ht="20.25">
      <c r="A6" s="49"/>
      <c r="B6" s="15"/>
      <c r="C6" s="15"/>
      <c r="D6" s="15"/>
      <c r="E6" s="15"/>
      <c r="F6" s="15"/>
      <c r="G6" s="15"/>
      <c r="H6" s="50"/>
      <c r="I6" s="20"/>
      <c r="J6" s="51"/>
      <c r="K6" s="52"/>
      <c r="L6" s="53"/>
      <c r="M6" s="16"/>
    </row>
    <row r="7" spans="1:13" ht="33" customHeight="1">
      <c r="A7" s="398" t="s">
        <v>5</v>
      </c>
      <c r="B7" s="380" t="s">
        <v>6</v>
      </c>
      <c r="C7" s="359" t="s">
        <v>7</v>
      </c>
      <c r="D7" s="393" t="s">
        <v>8</v>
      </c>
      <c r="E7" s="393"/>
      <c r="F7" s="393"/>
      <c r="G7" s="205" t="s">
        <v>9</v>
      </c>
      <c r="H7" s="205" t="s">
        <v>10</v>
      </c>
      <c r="I7" s="25" t="s">
        <v>11</v>
      </c>
      <c r="J7" s="26" t="s">
        <v>12</v>
      </c>
      <c r="K7" s="366" t="s">
        <v>120</v>
      </c>
      <c r="L7" s="403"/>
      <c r="M7" s="403"/>
    </row>
    <row r="8" spans="1:13" ht="33" customHeight="1">
      <c r="A8" s="404"/>
      <c r="B8" s="381"/>
      <c r="C8" s="360"/>
      <c r="D8" s="223" t="str">
        <f>WC!D8</f>
        <v>Oct'21</v>
      </c>
      <c r="E8" s="223" t="str">
        <f>WC!E8</f>
        <v>Nov'21</v>
      </c>
      <c r="F8" s="231" t="str">
        <f>WC!F8</f>
        <v>Dec'21</v>
      </c>
      <c r="G8" s="205" t="s">
        <v>14</v>
      </c>
      <c r="H8" s="205" t="s">
        <v>15</v>
      </c>
      <c r="I8" s="205" t="s">
        <v>15</v>
      </c>
      <c r="J8" s="26" t="s">
        <v>16</v>
      </c>
      <c r="K8" s="367"/>
      <c r="L8" s="403"/>
      <c r="M8" s="403"/>
    </row>
    <row r="9" spans="1:13" ht="34.5" customHeight="1">
      <c r="A9" s="169">
        <v>1</v>
      </c>
      <c r="B9" s="170" t="s">
        <v>70</v>
      </c>
      <c r="C9" s="212" t="s">
        <v>19</v>
      </c>
      <c r="D9" s="322">
        <v>46</v>
      </c>
      <c r="E9" s="322">
        <v>40</v>
      </c>
      <c r="F9" s="323">
        <v>40</v>
      </c>
      <c r="G9" s="337">
        <f t="shared" ref="G9:G13" si="0">F9-E9</f>
        <v>0</v>
      </c>
      <c r="H9" s="335">
        <v>600</v>
      </c>
      <c r="I9" s="335">
        <v>0</v>
      </c>
      <c r="J9" s="326">
        <f>F9*I9</f>
        <v>0</v>
      </c>
      <c r="K9" s="315" t="s">
        <v>37</v>
      </c>
      <c r="L9" s="383" t="s">
        <v>74</v>
      </c>
      <c r="M9" s="383"/>
    </row>
    <row r="10" spans="1:13" ht="34.5" customHeight="1">
      <c r="A10" s="169">
        <v>2</v>
      </c>
      <c r="B10" s="170" t="s">
        <v>71</v>
      </c>
      <c r="C10" s="212" t="s">
        <v>19</v>
      </c>
      <c r="D10" s="322">
        <v>65</v>
      </c>
      <c r="E10" s="322">
        <v>65</v>
      </c>
      <c r="F10" s="323">
        <v>65</v>
      </c>
      <c r="G10" s="337">
        <f t="shared" si="0"/>
        <v>0</v>
      </c>
      <c r="H10" s="335">
        <v>2000</v>
      </c>
      <c r="I10" s="335">
        <v>300</v>
      </c>
      <c r="J10" s="326">
        <f t="shared" ref="J10:J13" si="1">F10*I10</f>
        <v>19500</v>
      </c>
      <c r="K10" s="315" t="s">
        <v>37</v>
      </c>
      <c r="L10" s="383" t="s">
        <v>75</v>
      </c>
      <c r="M10" s="383"/>
    </row>
    <row r="11" spans="1:13" ht="34.5" customHeight="1">
      <c r="A11" s="169">
        <v>3</v>
      </c>
      <c r="B11" s="170" t="s">
        <v>47</v>
      </c>
      <c r="C11" s="212" t="s">
        <v>30</v>
      </c>
      <c r="D11" s="322">
        <v>56</v>
      </c>
      <c r="E11" s="322">
        <v>56</v>
      </c>
      <c r="F11" s="323">
        <v>56</v>
      </c>
      <c r="G11" s="337">
        <f t="shared" si="0"/>
        <v>0</v>
      </c>
      <c r="H11" s="335">
        <v>2500</v>
      </c>
      <c r="I11" s="335">
        <v>1500</v>
      </c>
      <c r="J11" s="326">
        <f t="shared" si="1"/>
        <v>84000</v>
      </c>
      <c r="K11" s="315" t="s">
        <v>37</v>
      </c>
      <c r="L11" s="382" t="s">
        <v>124</v>
      </c>
      <c r="M11" s="419"/>
    </row>
    <row r="12" spans="1:13" ht="34.5" customHeight="1">
      <c r="A12" s="169">
        <v>4</v>
      </c>
      <c r="B12" s="170" t="s">
        <v>72</v>
      </c>
      <c r="C12" s="212" t="s">
        <v>30</v>
      </c>
      <c r="D12" s="322">
        <v>56</v>
      </c>
      <c r="E12" s="322">
        <v>56</v>
      </c>
      <c r="F12" s="323">
        <v>56</v>
      </c>
      <c r="G12" s="337">
        <f t="shared" si="0"/>
        <v>0</v>
      </c>
      <c r="H12" s="335">
        <v>1000</v>
      </c>
      <c r="I12" s="335">
        <v>300</v>
      </c>
      <c r="J12" s="326">
        <f t="shared" si="1"/>
        <v>16800</v>
      </c>
      <c r="K12" s="315" t="s">
        <v>37</v>
      </c>
      <c r="L12" s="410"/>
      <c r="M12" s="410"/>
    </row>
    <row r="13" spans="1:13" ht="34.5" customHeight="1">
      <c r="A13" s="169">
        <v>5</v>
      </c>
      <c r="B13" s="170" t="s">
        <v>73</v>
      </c>
      <c r="C13" s="212" t="s">
        <v>30</v>
      </c>
      <c r="D13" s="322">
        <v>60</v>
      </c>
      <c r="E13" s="322">
        <v>60</v>
      </c>
      <c r="F13" s="323">
        <v>60</v>
      </c>
      <c r="G13" s="337">
        <f t="shared" si="0"/>
        <v>0</v>
      </c>
      <c r="H13" s="335">
        <v>500</v>
      </c>
      <c r="I13" s="335">
        <v>0</v>
      </c>
      <c r="J13" s="326">
        <f t="shared" si="1"/>
        <v>0</v>
      </c>
      <c r="K13" s="315" t="s">
        <v>37</v>
      </c>
      <c r="L13" s="383" t="s">
        <v>76</v>
      </c>
      <c r="M13" s="383"/>
    </row>
    <row r="14" spans="1:13" ht="34.5" hidden="1" customHeight="1">
      <c r="A14" s="213">
        <v>6</v>
      </c>
      <c r="B14" s="34"/>
      <c r="C14" s="30"/>
      <c r="D14" s="115"/>
      <c r="E14" s="115"/>
      <c r="F14" s="232"/>
      <c r="G14" s="65"/>
      <c r="H14" s="66"/>
      <c r="I14" s="66"/>
      <c r="J14" s="74"/>
      <c r="K14" s="218"/>
      <c r="L14" s="371"/>
      <c r="M14" s="371"/>
    </row>
    <row r="15" spans="1:13" ht="34.5" hidden="1" customHeight="1">
      <c r="A15" s="213">
        <v>7</v>
      </c>
      <c r="B15" s="34"/>
      <c r="C15" s="30"/>
      <c r="D15" s="115"/>
      <c r="E15" s="115"/>
      <c r="F15" s="232"/>
      <c r="G15" s="65"/>
      <c r="H15" s="66"/>
      <c r="I15" s="66"/>
      <c r="J15" s="74"/>
      <c r="K15" s="218"/>
      <c r="L15" s="371"/>
      <c r="M15" s="371"/>
    </row>
    <row r="16" spans="1:13" ht="34.5" hidden="1" customHeight="1">
      <c r="A16" s="213">
        <v>8</v>
      </c>
      <c r="B16" s="34"/>
      <c r="C16" s="30"/>
      <c r="D16" s="115"/>
      <c r="E16" s="115"/>
      <c r="F16" s="232"/>
      <c r="G16" s="65"/>
      <c r="H16" s="66"/>
      <c r="I16" s="66"/>
      <c r="J16" s="74"/>
      <c r="K16" s="218"/>
      <c r="L16" s="371"/>
      <c r="M16" s="371"/>
    </row>
    <row r="17" spans="1:13" ht="34.5" hidden="1" customHeight="1">
      <c r="A17" s="213">
        <v>9</v>
      </c>
      <c r="B17" s="34"/>
      <c r="C17" s="30"/>
      <c r="D17" s="115"/>
      <c r="E17" s="115"/>
      <c r="F17" s="232"/>
      <c r="G17" s="65"/>
      <c r="H17" s="66"/>
      <c r="I17" s="66"/>
      <c r="J17" s="74"/>
      <c r="K17" s="218"/>
      <c r="L17" s="371"/>
      <c r="M17" s="371"/>
    </row>
    <row r="18" spans="1:13" ht="34.5" hidden="1" customHeight="1">
      <c r="A18" s="213">
        <v>10</v>
      </c>
      <c r="B18" s="34"/>
      <c r="C18" s="30"/>
      <c r="D18" s="115"/>
      <c r="E18" s="115"/>
      <c r="F18" s="232"/>
      <c r="G18" s="91"/>
      <c r="H18" s="77"/>
      <c r="I18" s="77"/>
      <c r="J18" s="78"/>
      <c r="K18" s="218"/>
      <c r="L18" s="371"/>
      <c r="M18" s="371"/>
    </row>
    <row r="19" spans="1:13" ht="35.25" customHeight="1">
      <c r="A19" s="278"/>
      <c r="B19" s="260"/>
      <c r="C19" s="260"/>
      <c r="D19" s="260"/>
      <c r="E19" s="260"/>
      <c r="F19" s="260"/>
      <c r="G19" s="239"/>
      <c r="H19" s="229">
        <f>SUM(H9:H18)</f>
        <v>6600</v>
      </c>
      <c r="I19" s="229">
        <f>SUM(I9:I13)</f>
        <v>2100</v>
      </c>
      <c r="J19" s="251">
        <f>SUM(J9:J18)</f>
        <v>120300</v>
      </c>
      <c r="K19" s="262"/>
      <c r="L19" s="412"/>
      <c r="M19" s="412"/>
    </row>
    <row r="20" spans="1:13" ht="35.25" customHeight="1">
      <c r="A20" s="278"/>
      <c r="B20" s="263"/>
      <c r="C20" s="263"/>
      <c r="D20" s="263"/>
      <c r="E20" s="264"/>
      <c r="F20" s="264"/>
      <c r="G20" s="264"/>
      <c r="H20" s="385" t="s">
        <v>33</v>
      </c>
      <c r="I20" s="385"/>
      <c r="J20" s="225">
        <f>J19/I19</f>
        <v>57.285714285714285</v>
      </c>
      <c r="K20" s="266" t="str">
        <f>WC!K26</f>
        <v>(Dec'21)</v>
      </c>
      <c r="L20" s="376" t="s">
        <v>34</v>
      </c>
      <c r="M20" s="376"/>
    </row>
    <row r="21" spans="1:13" ht="38.25" customHeight="1">
      <c r="A21" s="279"/>
      <c r="B21" s="418" t="s">
        <v>143</v>
      </c>
      <c r="C21" s="418"/>
      <c r="D21" s="418"/>
      <c r="E21" s="418"/>
      <c r="F21" s="418"/>
      <c r="G21" s="418"/>
      <c r="H21" s="418"/>
      <c r="I21" s="418"/>
      <c r="J21" s="353">
        <v>57.33</v>
      </c>
      <c r="K21" s="266" t="str">
        <f>WC!K27</f>
        <v>(Nov'21)</v>
      </c>
      <c r="L21" s="295">
        <f>(J20-J21)/J21</f>
        <v>-7.724701602252502E-4</v>
      </c>
      <c r="M21" s="228" t="s">
        <v>142</v>
      </c>
    </row>
    <row r="22" spans="1:13" ht="20.25">
      <c r="A22" s="49"/>
      <c r="B22" s="3"/>
      <c r="C22" s="3"/>
      <c r="D22" s="3"/>
      <c r="E22" s="3"/>
      <c r="F22" s="3"/>
      <c r="G22" s="3"/>
      <c r="H22" s="14"/>
      <c r="I22" s="3"/>
      <c r="J22" s="3"/>
      <c r="K22" s="3"/>
      <c r="L22" s="57"/>
      <c r="M22" s="16"/>
    </row>
    <row r="23" spans="1:13" ht="29.25" customHeight="1">
      <c r="A23" s="81"/>
      <c r="B23" s="9" t="s">
        <v>50</v>
      </c>
      <c r="C23" s="10"/>
      <c r="D23" s="11"/>
      <c r="E23" s="8"/>
      <c r="F23" s="8"/>
      <c r="G23" s="2"/>
      <c r="H23" s="12" t="s">
        <v>3</v>
      </c>
      <c r="I23" s="172">
        <v>300</v>
      </c>
      <c r="J23" s="13" t="s">
        <v>51</v>
      </c>
      <c r="K23" s="83"/>
      <c r="L23" s="84"/>
      <c r="M23" s="16"/>
    </row>
    <row r="24" spans="1:13" ht="18">
      <c r="A24" s="49"/>
      <c r="B24" s="3"/>
      <c r="C24" s="3"/>
      <c r="D24" s="3"/>
      <c r="E24" s="3"/>
      <c r="F24" s="3"/>
      <c r="G24" s="3"/>
      <c r="H24" s="3"/>
      <c r="I24" s="85"/>
      <c r="J24" s="3"/>
      <c r="K24" s="3"/>
      <c r="L24" s="57"/>
      <c r="M24" s="16"/>
    </row>
    <row r="25" spans="1:13" ht="47.25" customHeight="1">
      <c r="A25" s="398" t="s">
        <v>5</v>
      </c>
      <c r="B25" s="380" t="s">
        <v>6</v>
      </c>
      <c r="C25" s="359" t="s">
        <v>7</v>
      </c>
      <c r="D25" s="393" t="s">
        <v>8</v>
      </c>
      <c r="E25" s="393"/>
      <c r="F25" s="393"/>
      <c r="G25" s="205" t="s">
        <v>9</v>
      </c>
      <c r="H25" s="205" t="s">
        <v>10</v>
      </c>
      <c r="I25" s="25" t="s">
        <v>11</v>
      </c>
      <c r="J25" s="26" t="s">
        <v>12</v>
      </c>
      <c r="K25" s="366" t="s">
        <v>120</v>
      </c>
      <c r="L25" s="384"/>
      <c r="M25" s="384"/>
    </row>
    <row r="26" spans="1:13" ht="33" customHeight="1">
      <c r="A26" s="404"/>
      <c r="B26" s="381"/>
      <c r="C26" s="360"/>
      <c r="D26" s="223" t="str">
        <f>WC!D8</f>
        <v>Oct'21</v>
      </c>
      <c r="E26" s="223" t="str">
        <f>WC!E8</f>
        <v>Nov'21</v>
      </c>
      <c r="F26" s="231" t="str">
        <f>WC!F8</f>
        <v>Dec'21</v>
      </c>
      <c r="G26" s="205" t="s">
        <v>14</v>
      </c>
      <c r="H26" s="205" t="s">
        <v>15</v>
      </c>
      <c r="I26" s="205" t="s">
        <v>15</v>
      </c>
      <c r="J26" s="26" t="s">
        <v>16</v>
      </c>
      <c r="K26" s="367"/>
      <c r="L26" s="384"/>
      <c r="M26" s="384"/>
    </row>
    <row r="27" spans="1:13" ht="34.5" customHeight="1">
      <c r="A27" s="173">
        <v>1</v>
      </c>
      <c r="B27" s="175" t="s">
        <v>78</v>
      </c>
      <c r="C27" s="212" t="s">
        <v>30</v>
      </c>
      <c r="D27" s="322">
        <v>37</v>
      </c>
      <c r="E27" s="322">
        <v>37</v>
      </c>
      <c r="F27" s="323">
        <v>37</v>
      </c>
      <c r="G27" s="337">
        <f>F27-E27</f>
        <v>0</v>
      </c>
      <c r="H27" s="335">
        <v>300</v>
      </c>
      <c r="I27" s="340">
        <v>0</v>
      </c>
      <c r="J27" s="313">
        <f>F27*I27</f>
        <v>0</v>
      </c>
      <c r="K27" s="315" t="s">
        <v>37</v>
      </c>
      <c r="L27" s="371"/>
      <c r="M27" s="371"/>
    </row>
    <row r="28" spans="1:13" ht="34.5" customHeight="1">
      <c r="A28" s="173">
        <v>2</v>
      </c>
      <c r="B28" s="174" t="s">
        <v>79</v>
      </c>
      <c r="C28" s="212" t="s">
        <v>30</v>
      </c>
      <c r="D28" s="321">
        <v>34</v>
      </c>
      <c r="E28" s="321">
        <v>34</v>
      </c>
      <c r="F28" s="341">
        <v>34</v>
      </c>
      <c r="G28" s="337">
        <f t="shared" ref="G28:G34" si="2">F28-E28</f>
        <v>0</v>
      </c>
      <c r="H28" s="335">
        <v>250</v>
      </c>
      <c r="I28" s="340">
        <v>200</v>
      </c>
      <c r="J28" s="313">
        <f t="shared" ref="J28:J34" si="3">F28*I28</f>
        <v>6800</v>
      </c>
      <c r="K28" s="338" t="s">
        <v>37</v>
      </c>
      <c r="L28" s="371"/>
      <c r="M28" s="371"/>
    </row>
    <row r="29" spans="1:13" ht="34.5" customHeight="1">
      <c r="A29" s="173">
        <v>3</v>
      </c>
      <c r="B29" s="174" t="s">
        <v>88</v>
      </c>
      <c r="C29" s="212" t="s">
        <v>30</v>
      </c>
      <c r="D29" s="321">
        <v>0</v>
      </c>
      <c r="E29" s="321">
        <v>35</v>
      </c>
      <c r="F29" s="341">
        <v>34</v>
      </c>
      <c r="G29" s="354">
        <f t="shared" si="2"/>
        <v>-1</v>
      </c>
      <c r="H29" s="335">
        <v>200</v>
      </c>
      <c r="I29" s="340">
        <v>100</v>
      </c>
      <c r="J29" s="313">
        <f t="shared" si="3"/>
        <v>3400</v>
      </c>
      <c r="K29" s="338" t="s">
        <v>37</v>
      </c>
      <c r="L29" s="364" t="s">
        <v>145</v>
      </c>
      <c r="M29" s="365"/>
    </row>
    <row r="30" spans="1:13" ht="34.5" hidden="1" customHeight="1">
      <c r="A30" s="30"/>
      <c r="B30" s="62"/>
      <c r="C30" s="39"/>
      <c r="D30" s="118"/>
      <c r="E30" s="118"/>
      <c r="F30" s="281"/>
      <c r="G30" s="176">
        <f t="shared" si="2"/>
        <v>0</v>
      </c>
      <c r="H30" s="177"/>
      <c r="I30" s="178"/>
      <c r="J30" s="206">
        <f t="shared" si="3"/>
        <v>0</v>
      </c>
      <c r="K30" s="212"/>
      <c r="L30" s="371"/>
      <c r="M30" s="371"/>
    </row>
    <row r="31" spans="1:13" ht="34.5" hidden="1" customHeight="1">
      <c r="A31" s="30"/>
      <c r="B31" s="34"/>
      <c r="C31" s="39"/>
      <c r="D31" s="115"/>
      <c r="E31" s="115"/>
      <c r="F31" s="232"/>
      <c r="G31" s="176">
        <f t="shared" si="2"/>
        <v>0</v>
      </c>
      <c r="H31" s="30"/>
      <c r="I31" s="30"/>
      <c r="J31" s="206">
        <f t="shared" si="3"/>
        <v>0</v>
      </c>
      <c r="K31" s="212"/>
      <c r="L31" s="371"/>
      <c r="M31" s="371"/>
    </row>
    <row r="32" spans="1:13" ht="34.5" hidden="1" customHeight="1">
      <c r="A32" s="30"/>
      <c r="B32" s="34"/>
      <c r="C32" s="39"/>
      <c r="D32" s="115"/>
      <c r="E32" s="115"/>
      <c r="F32" s="232"/>
      <c r="G32" s="176">
        <f t="shared" si="2"/>
        <v>0</v>
      </c>
      <c r="H32" s="30"/>
      <c r="I32" s="30"/>
      <c r="J32" s="206">
        <f t="shared" si="3"/>
        <v>0</v>
      </c>
      <c r="K32" s="212"/>
      <c r="L32" s="410"/>
      <c r="M32" s="410"/>
    </row>
    <row r="33" spans="1:13" ht="34.5" hidden="1" customHeight="1">
      <c r="A33" s="30"/>
      <c r="B33" s="34"/>
      <c r="C33" s="39"/>
      <c r="D33" s="115"/>
      <c r="E33" s="115"/>
      <c r="F33" s="232"/>
      <c r="G33" s="176">
        <f t="shared" si="2"/>
        <v>0</v>
      </c>
      <c r="H33" s="30"/>
      <c r="I33" s="30"/>
      <c r="J33" s="206">
        <f t="shared" si="3"/>
        <v>0</v>
      </c>
      <c r="K33" s="212"/>
      <c r="L33" s="371"/>
      <c r="M33" s="371"/>
    </row>
    <row r="34" spans="1:13" ht="34.5" hidden="1" customHeight="1">
      <c r="A34" s="30"/>
      <c r="B34" s="34"/>
      <c r="C34" s="39"/>
      <c r="D34" s="115"/>
      <c r="E34" s="115"/>
      <c r="F34" s="232"/>
      <c r="G34" s="176">
        <f t="shared" si="2"/>
        <v>0</v>
      </c>
      <c r="H34" s="30"/>
      <c r="I34" s="30"/>
      <c r="J34" s="206">
        <f t="shared" si="3"/>
        <v>0</v>
      </c>
      <c r="K34" s="212"/>
      <c r="L34" s="362"/>
      <c r="M34" s="362"/>
    </row>
    <row r="35" spans="1:13" ht="41.25" customHeight="1">
      <c r="A35" s="73"/>
      <c r="B35" s="263"/>
      <c r="C35" s="263"/>
      <c r="D35" s="271"/>
      <c r="E35" s="271"/>
      <c r="F35" s="271"/>
      <c r="G35" s="239"/>
      <c r="H35" s="229">
        <f>SUM(H27:H34)</f>
        <v>750</v>
      </c>
      <c r="I35" s="229">
        <f>SUM(I27:I34)</f>
        <v>300</v>
      </c>
      <c r="J35" s="229">
        <f>SUM(J27:J34)</f>
        <v>10200</v>
      </c>
      <c r="K35" s="238"/>
      <c r="L35" s="370"/>
      <c r="M35" s="370"/>
    </row>
    <row r="36" spans="1:13" ht="40.5" customHeight="1">
      <c r="A36" s="73"/>
      <c r="B36" s="272"/>
      <c r="C36" s="272"/>
      <c r="D36" s="272"/>
      <c r="E36" s="272"/>
      <c r="F36" s="272"/>
      <c r="G36" s="272"/>
      <c r="H36" s="375" t="s">
        <v>33</v>
      </c>
      <c r="I36" s="375"/>
      <c r="J36" s="225">
        <f>J35/I35</f>
        <v>34</v>
      </c>
      <c r="K36" s="266" t="str">
        <f>K20</f>
        <v>(Dec'21)</v>
      </c>
      <c r="L36" s="373" t="s">
        <v>34</v>
      </c>
      <c r="M36" s="373"/>
    </row>
    <row r="37" spans="1:13" ht="39" customHeight="1">
      <c r="A37" s="73"/>
      <c r="B37" s="417" t="s">
        <v>127</v>
      </c>
      <c r="C37" s="417"/>
      <c r="D37" s="417"/>
      <c r="E37" s="417"/>
      <c r="F37" s="417"/>
      <c r="G37" s="417"/>
      <c r="H37" s="239"/>
      <c r="I37" s="239"/>
      <c r="J37" s="305">
        <v>34</v>
      </c>
      <c r="K37" s="266" t="str">
        <f>K21</f>
        <v>(Nov'21)</v>
      </c>
      <c r="L37" s="296">
        <f>(J36-J37)/J37</f>
        <v>0</v>
      </c>
      <c r="M37" s="355">
        <v>0</v>
      </c>
    </row>
    <row r="38" spans="1:13" ht="18">
      <c r="A38" s="102"/>
      <c r="B38" s="103"/>
      <c r="C38" s="103"/>
      <c r="D38" s="103"/>
      <c r="E38" s="103"/>
      <c r="F38" s="103"/>
      <c r="G38" s="103"/>
      <c r="H38" s="104"/>
      <c r="I38" s="104"/>
      <c r="J38" s="105"/>
      <c r="K38" s="106"/>
      <c r="L38" s="107"/>
      <c r="M38" s="108"/>
    </row>
    <row r="39" spans="1:13" ht="15.75">
      <c r="A39" s="5" t="str">
        <f>WC!A92</f>
        <v>Prepared by: Yi Hong (23/11/2021)</v>
      </c>
      <c r="B39" s="5"/>
      <c r="C39" s="5"/>
      <c r="D39" s="5"/>
      <c r="E39" s="5" t="s">
        <v>63</v>
      </c>
      <c r="F39" s="5"/>
      <c r="G39" s="5"/>
      <c r="H39" s="5"/>
      <c r="I39" s="5" t="s">
        <v>64</v>
      </c>
      <c r="J39" s="5"/>
      <c r="K39" s="5"/>
      <c r="L39" s="4"/>
      <c r="M39" s="5"/>
    </row>
    <row r="40" spans="1:13" ht="15.75">
      <c r="A40" s="5" t="s">
        <v>65</v>
      </c>
      <c r="B40" s="101"/>
      <c r="C40" s="101"/>
      <c r="D40" s="5"/>
      <c r="E40" s="5" t="s">
        <v>66</v>
      </c>
      <c r="F40" s="5"/>
      <c r="G40" s="5"/>
      <c r="H40" s="5"/>
      <c r="I40" s="5"/>
      <c r="J40" s="5"/>
      <c r="K40" s="5"/>
      <c r="L40" s="4"/>
      <c r="M40" s="5"/>
    </row>
  </sheetData>
  <mergeCells count="40">
    <mergeCell ref="L9:M9"/>
    <mergeCell ref="K7:K8"/>
    <mergeCell ref="A3:D3"/>
    <mergeCell ref="E3:G3"/>
    <mergeCell ref="A7:A8"/>
    <mergeCell ref="B7:B8"/>
    <mergeCell ref="C7:C8"/>
    <mergeCell ref="D7:F7"/>
    <mergeCell ref="L7:M8"/>
    <mergeCell ref="L19:M19"/>
    <mergeCell ref="L16:M16"/>
    <mergeCell ref="L17:M17"/>
    <mergeCell ref="L18:M18"/>
    <mergeCell ref="L10:M10"/>
    <mergeCell ref="L11:M11"/>
    <mergeCell ref="L12:M12"/>
    <mergeCell ref="L13:M13"/>
    <mergeCell ref="L14:M14"/>
    <mergeCell ref="L15:M15"/>
    <mergeCell ref="A25:A26"/>
    <mergeCell ref="B25:B26"/>
    <mergeCell ref="C25:C26"/>
    <mergeCell ref="D25:F25"/>
    <mergeCell ref="L25:M26"/>
    <mergeCell ref="L32:M32"/>
    <mergeCell ref="H20:I20"/>
    <mergeCell ref="L20:M20"/>
    <mergeCell ref="B21:I21"/>
    <mergeCell ref="K25:K26"/>
    <mergeCell ref="L27:M27"/>
    <mergeCell ref="L28:M28"/>
    <mergeCell ref="L29:M29"/>
    <mergeCell ref="L30:M30"/>
    <mergeCell ref="L31:M31"/>
    <mergeCell ref="H36:I36"/>
    <mergeCell ref="L36:M36"/>
    <mergeCell ref="B37:G37"/>
    <mergeCell ref="L35:M35"/>
    <mergeCell ref="L33:M33"/>
    <mergeCell ref="L34:M34"/>
  </mergeCells>
  <pageMargins left="0.7" right="0.7" top="0.75" bottom="0.75" header="0.3" footer="0.3"/>
  <pageSetup paperSize="9" scale="2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M59"/>
  <sheetViews>
    <sheetView zoomScale="60" zoomScaleNormal="60" workbookViewId="0">
      <selection activeCell="C61" sqref="C61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6" t="s">
        <v>101</v>
      </c>
      <c r="B3" s="396"/>
      <c r="C3" s="396"/>
      <c r="D3" s="396"/>
      <c r="E3" s="397" t="s">
        <v>118</v>
      </c>
      <c r="F3" s="397"/>
      <c r="G3" s="397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98" t="s">
        <v>5</v>
      </c>
      <c r="B7" s="380" t="s">
        <v>6</v>
      </c>
      <c r="C7" s="359" t="s">
        <v>7</v>
      </c>
      <c r="D7" s="393" t="s">
        <v>8</v>
      </c>
      <c r="E7" s="393"/>
      <c r="F7" s="393"/>
      <c r="G7" s="205" t="s">
        <v>9</v>
      </c>
      <c r="H7" s="205" t="s">
        <v>10</v>
      </c>
      <c r="I7" s="25" t="s">
        <v>11</v>
      </c>
      <c r="J7" s="26" t="s">
        <v>12</v>
      </c>
      <c r="K7" s="366" t="s">
        <v>120</v>
      </c>
      <c r="L7" s="369"/>
      <c r="M7" s="369"/>
    </row>
    <row r="8" spans="1:13" ht="33" customHeight="1">
      <c r="A8" s="404"/>
      <c r="B8" s="381"/>
      <c r="C8" s="360"/>
      <c r="D8" s="223" t="str">
        <f>WC!D8</f>
        <v>Oct'21</v>
      </c>
      <c r="E8" s="223" t="str">
        <f>WC!E8</f>
        <v>Nov'21</v>
      </c>
      <c r="F8" s="231" t="str">
        <f>WC!F8</f>
        <v>Dec'21</v>
      </c>
      <c r="G8" s="205" t="s">
        <v>14</v>
      </c>
      <c r="H8" s="205" t="s">
        <v>15</v>
      </c>
      <c r="I8" s="205" t="s">
        <v>15</v>
      </c>
      <c r="J8" s="26" t="s">
        <v>16</v>
      </c>
      <c r="K8" s="367"/>
      <c r="L8" s="369"/>
      <c r="M8" s="369"/>
    </row>
    <row r="9" spans="1:13" ht="34.5" customHeight="1">
      <c r="A9" s="41">
        <v>1</v>
      </c>
      <c r="B9" s="214" t="s">
        <v>80</v>
      </c>
      <c r="C9" s="212" t="s">
        <v>19</v>
      </c>
      <c r="D9" s="215">
        <v>115</v>
      </c>
      <c r="E9" s="215">
        <v>115</v>
      </c>
      <c r="F9" s="258">
        <v>115</v>
      </c>
      <c r="G9" s="116">
        <v>0</v>
      </c>
      <c r="H9" s="148">
        <v>100</v>
      </c>
      <c r="I9" s="117"/>
      <c r="J9" s="186">
        <f>F9*I9</f>
        <v>0</v>
      </c>
      <c r="K9" s="218" t="s">
        <v>20</v>
      </c>
      <c r="L9" s="371"/>
      <c r="M9" s="371"/>
    </row>
    <row r="10" spans="1:13" ht="34.5" hidden="1" customHeight="1">
      <c r="A10" s="42">
        <v>2</v>
      </c>
      <c r="B10" s="214"/>
      <c r="C10" s="215"/>
      <c r="D10" s="215"/>
      <c r="E10" s="215"/>
      <c r="F10" s="258"/>
      <c r="G10" s="116"/>
      <c r="H10" s="148"/>
      <c r="I10" s="117"/>
      <c r="J10" s="186">
        <f t="shared" ref="J10:J13" si="0">F10*I10</f>
        <v>0</v>
      </c>
      <c r="K10" s="218"/>
      <c r="L10" s="410"/>
      <c r="M10" s="410"/>
    </row>
    <row r="11" spans="1:13" ht="34.5" hidden="1" customHeight="1">
      <c r="A11" s="171">
        <v>3</v>
      </c>
      <c r="B11" s="214"/>
      <c r="C11" s="215"/>
      <c r="D11" s="215"/>
      <c r="E11" s="215"/>
      <c r="F11" s="258"/>
      <c r="G11" s="116"/>
      <c r="H11" s="148"/>
      <c r="I11" s="117"/>
      <c r="J11" s="186">
        <f t="shared" si="0"/>
        <v>0</v>
      </c>
      <c r="K11" s="218"/>
      <c r="L11" s="410"/>
      <c r="M11" s="410"/>
    </row>
    <row r="12" spans="1:13" ht="34.5" hidden="1" customHeight="1">
      <c r="A12" s="67">
        <v>4</v>
      </c>
      <c r="B12" s="214"/>
      <c r="C12" s="215"/>
      <c r="D12" s="215"/>
      <c r="E12" s="215"/>
      <c r="F12" s="258"/>
      <c r="G12" s="116"/>
      <c r="H12" s="148"/>
      <c r="I12" s="117"/>
      <c r="J12" s="186">
        <f t="shared" si="0"/>
        <v>0</v>
      </c>
      <c r="K12" s="218"/>
      <c r="L12" s="410"/>
      <c r="M12" s="410"/>
    </row>
    <row r="13" spans="1:13" ht="34.5" hidden="1" customHeight="1">
      <c r="A13" s="171">
        <v>5</v>
      </c>
      <c r="B13" s="70"/>
      <c r="C13" s="257"/>
      <c r="D13" s="257"/>
      <c r="E13" s="257"/>
      <c r="F13" s="259"/>
      <c r="G13" s="116"/>
      <c r="H13" s="148"/>
      <c r="I13" s="117"/>
      <c r="J13" s="186">
        <f t="shared" si="0"/>
        <v>0</v>
      </c>
      <c r="K13" s="218"/>
      <c r="L13" s="383"/>
      <c r="M13" s="383"/>
    </row>
    <row r="14" spans="1:13" ht="35.25" customHeight="1">
      <c r="A14" s="41"/>
      <c r="B14" s="260"/>
      <c r="C14" s="260"/>
      <c r="D14" s="260"/>
      <c r="E14" s="260"/>
      <c r="F14" s="260"/>
      <c r="G14" s="239"/>
      <c r="H14" s="229">
        <f>SUM(H9:H13)</f>
        <v>100</v>
      </c>
      <c r="I14" s="229">
        <f>SUM(I9:I13)</f>
        <v>0</v>
      </c>
      <c r="J14" s="251">
        <f>SUM(J9:J13)</f>
        <v>0</v>
      </c>
      <c r="K14" s="262"/>
      <c r="L14" s="411"/>
      <c r="M14" s="411"/>
    </row>
    <row r="15" spans="1:13" ht="40.5" customHeight="1">
      <c r="A15" s="42"/>
      <c r="B15" s="263"/>
      <c r="C15" s="263"/>
      <c r="D15" s="264"/>
      <c r="E15" s="264"/>
      <c r="F15" s="264"/>
      <c r="G15" s="264"/>
      <c r="H15" s="375" t="s">
        <v>33</v>
      </c>
      <c r="I15" s="375"/>
      <c r="J15" s="265" t="e">
        <f>J14/I14</f>
        <v>#DIV/0!</v>
      </c>
      <c r="K15" s="266" t="str">
        <f>WC!K26</f>
        <v>(Dec'21)</v>
      </c>
      <c r="L15" s="376" t="s">
        <v>34</v>
      </c>
      <c r="M15" s="376"/>
    </row>
    <row r="16" spans="1:13" ht="33.75" customHeight="1">
      <c r="A16" s="222"/>
      <c r="B16" s="406"/>
      <c r="C16" s="406"/>
      <c r="D16" s="406"/>
      <c r="E16" s="406"/>
      <c r="F16" s="406"/>
      <c r="G16" s="406"/>
      <c r="H16" s="268"/>
      <c r="I16" s="239"/>
      <c r="J16" s="267">
        <v>0</v>
      </c>
      <c r="K16" s="266" t="str">
        <f>WC!K27</f>
        <v>(Nov'21)</v>
      </c>
      <c r="L16" s="297" t="e">
        <f>(J15-J16)/J16</f>
        <v>#DIV/0!</v>
      </c>
      <c r="M16" s="282">
        <v>0</v>
      </c>
    </row>
    <row r="18" spans="1:13" ht="27.75" hidden="1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 hidden="1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hidden="1" customHeight="1">
      <c r="A20" s="398" t="s">
        <v>5</v>
      </c>
      <c r="B20" s="380" t="s">
        <v>6</v>
      </c>
      <c r="C20" s="359" t="s">
        <v>7</v>
      </c>
      <c r="D20" s="393" t="s">
        <v>8</v>
      </c>
      <c r="E20" s="393"/>
      <c r="F20" s="393"/>
      <c r="G20" s="205" t="s">
        <v>9</v>
      </c>
      <c r="H20" s="205" t="s">
        <v>10</v>
      </c>
      <c r="I20" s="25" t="s">
        <v>11</v>
      </c>
      <c r="J20" s="26" t="s">
        <v>12</v>
      </c>
      <c r="K20" s="366" t="s">
        <v>120</v>
      </c>
      <c r="L20" s="403"/>
      <c r="M20" s="403"/>
    </row>
    <row r="21" spans="1:13" ht="33" hidden="1" customHeight="1">
      <c r="A21" s="404"/>
      <c r="B21" s="381"/>
      <c r="C21" s="360"/>
      <c r="D21" s="223" t="str">
        <f>WC!D8</f>
        <v>Oct'21</v>
      </c>
      <c r="E21" s="223" t="str">
        <f>WC!E8</f>
        <v>Nov'21</v>
      </c>
      <c r="F21" s="231" t="str">
        <f>WC!F8</f>
        <v>Dec'21</v>
      </c>
      <c r="G21" s="205" t="s">
        <v>14</v>
      </c>
      <c r="H21" s="205" t="s">
        <v>15</v>
      </c>
      <c r="I21" s="205" t="s">
        <v>15</v>
      </c>
      <c r="J21" s="26" t="s">
        <v>16</v>
      </c>
      <c r="K21" s="367"/>
      <c r="L21" s="403"/>
      <c r="M21" s="403"/>
    </row>
    <row r="22" spans="1:13" ht="34.5" hidden="1" customHeight="1">
      <c r="A22" s="41">
        <v>1</v>
      </c>
      <c r="B22" s="162"/>
      <c r="C22" s="162"/>
      <c r="D22" s="75"/>
      <c r="E22" s="188"/>
      <c r="F22" s="232"/>
      <c r="G22" s="176"/>
      <c r="H22" s="219"/>
      <c r="I22" s="219"/>
      <c r="J22" s="135">
        <f>F22*I22</f>
        <v>0</v>
      </c>
      <c r="K22" s="218"/>
      <c r="L22" s="371"/>
      <c r="M22" s="371"/>
    </row>
    <row r="23" spans="1:13" ht="34.5" hidden="1" customHeight="1">
      <c r="A23" s="42">
        <v>2</v>
      </c>
      <c r="B23" s="114"/>
      <c r="C23" s="114"/>
      <c r="D23" s="111"/>
      <c r="E23" s="188"/>
      <c r="F23" s="232"/>
      <c r="G23" s="176"/>
      <c r="H23" s="219"/>
      <c r="I23" s="219"/>
      <c r="J23" s="135">
        <f t="shared" ref="J23:J26" si="1">F23*I23</f>
        <v>0</v>
      </c>
      <c r="K23" s="218"/>
      <c r="L23" s="371"/>
      <c r="M23" s="371"/>
    </row>
    <row r="24" spans="1:13" ht="34.5" hidden="1" customHeight="1">
      <c r="A24" s="171">
        <v>3</v>
      </c>
      <c r="B24" s="112"/>
      <c r="C24" s="158"/>
      <c r="D24" s="188"/>
      <c r="E24" s="188"/>
      <c r="F24" s="232"/>
      <c r="G24" s="176"/>
      <c r="H24" s="221"/>
      <c r="I24" s="221"/>
      <c r="J24" s="135">
        <f t="shared" si="1"/>
        <v>0</v>
      </c>
      <c r="K24" s="218"/>
      <c r="L24" s="371"/>
      <c r="M24" s="371"/>
    </row>
    <row r="25" spans="1:13" ht="34.5" hidden="1" customHeight="1">
      <c r="A25" s="67">
        <v>4</v>
      </c>
      <c r="B25" s="144"/>
      <c r="C25" s="212"/>
      <c r="D25" s="188"/>
      <c r="E25" s="188"/>
      <c r="F25" s="232"/>
      <c r="G25" s="176"/>
      <c r="H25" s="219"/>
      <c r="I25" s="219"/>
      <c r="J25" s="135">
        <f t="shared" si="1"/>
        <v>0</v>
      </c>
      <c r="K25" s="218"/>
      <c r="L25" s="371"/>
      <c r="M25" s="371"/>
    </row>
    <row r="26" spans="1:13" ht="34.5" hidden="1" customHeight="1">
      <c r="A26" s="171">
        <v>5</v>
      </c>
      <c r="B26" s="144"/>
      <c r="C26" s="212"/>
      <c r="D26" s="188"/>
      <c r="E26" s="188"/>
      <c r="F26" s="232"/>
      <c r="G26" s="176"/>
      <c r="H26" s="219"/>
      <c r="I26" s="219"/>
      <c r="J26" s="135">
        <f t="shared" si="1"/>
        <v>0</v>
      </c>
      <c r="K26" s="218"/>
      <c r="L26" s="410"/>
      <c r="M26" s="410"/>
    </row>
    <row r="27" spans="1:13" ht="35.25" hidden="1" customHeight="1">
      <c r="A27" s="41"/>
      <c r="B27" s="260"/>
      <c r="C27" s="260"/>
      <c r="D27" s="260"/>
      <c r="E27" s="260"/>
      <c r="F27" s="260"/>
      <c r="G27" s="239"/>
      <c r="H27" s="229">
        <f>SUM(H22:H26)</f>
        <v>0</v>
      </c>
      <c r="I27" s="229">
        <f>SUM(I22:I26)</f>
        <v>0</v>
      </c>
      <c r="J27" s="251">
        <f>SUM(J22:J26)</f>
        <v>0</v>
      </c>
      <c r="K27" s="262"/>
      <c r="L27" s="412"/>
      <c r="M27" s="412"/>
    </row>
    <row r="28" spans="1:13" ht="35.25" hidden="1" customHeight="1">
      <c r="A28" s="41"/>
      <c r="B28" s="263"/>
      <c r="C28" s="263"/>
      <c r="D28" s="263"/>
      <c r="E28" s="264"/>
      <c r="F28" s="264"/>
      <c r="G28" s="264"/>
      <c r="H28" s="385" t="s">
        <v>33</v>
      </c>
      <c r="I28" s="385"/>
      <c r="J28" s="265" t="e">
        <f>J27/I27</f>
        <v>#DIV/0!</v>
      </c>
      <c r="K28" s="226" t="str">
        <f>K15</f>
        <v>(Dec'21)</v>
      </c>
      <c r="L28" s="376" t="s">
        <v>34</v>
      </c>
      <c r="M28" s="376"/>
    </row>
    <row r="29" spans="1:13" ht="39" hidden="1" customHeight="1">
      <c r="A29" s="222"/>
      <c r="B29" s="407"/>
      <c r="C29" s="408"/>
      <c r="D29" s="408"/>
      <c r="E29" s="408"/>
      <c r="F29" s="408"/>
      <c r="G29" s="409"/>
      <c r="H29" s="269"/>
      <c r="I29" s="269"/>
      <c r="J29" s="270">
        <v>0</v>
      </c>
      <c r="K29" s="226" t="str">
        <f>K16</f>
        <v>(Nov'21)</v>
      </c>
      <c r="L29" s="298" t="e">
        <f>(J28-J29)/J29</f>
        <v>#DIV/0!</v>
      </c>
      <c r="M29" s="287"/>
    </row>
    <row r="30" spans="1:13" ht="20.25" hidden="1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33" hidden="1">
      <c r="A31" s="81"/>
      <c r="B31" s="9" t="s">
        <v>50</v>
      </c>
      <c r="C31" s="10"/>
      <c r="D31" s="11"/>
      <c r="E31" s="8"/>
      <c r="F31" s="8"/>
      <c r="G31" s="2"/>
      <c r="H31" s="12" t="s">
        <v>3</v>
      </c>
      <c r="I31" s="172"/>
      <c r="J31" s="13" t="s">
        <v>51</v>
      </c>
      <c r="K31" s="83"/>
      <c r="L31" s="84"/>
      <c r="M31" s="16"/>
    </row>
    <row r="32" spans="1:13" ht="18" hidden="1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hidden="1" customHeight="1">
      <c r="A33" s="398" t="s">
        <v>5</v>
      </c>
      <c r="B33" s="380" t="s">
        <v>6</v>
      </c>
      <c r="C33" s="359" t="s">
        <v>7</v>
      </c>
      <c r="D33" s="393" t="s">
        <v>8</v>
      </c>
      <c r="E33" s="393"/>
      <c r="F33" s="393"/>
      <c r="G33" s="205" t="s">
        <v>9</v>
      </c>
      <c r="H33" s="205" t="s">
        <v>10</v>
      </c>
      <c r="I33" s="25" t="s">
        <v>11</v>
      </c>
      <c r="J33" s="26" t="s">
        <v>12</v>
      </c>
      <c r="K33" s="366" t="s">
        <v>120</v>
      </c>
      <c r="L33" s="384"/>
      <c r="M33" s="384"/>
    </row>
    <row r="34" spans="1:13" ht="33" hidden="1" customHeight="1">
      <c r="A34" s="404"/>
      <c r="B34" s="381"/>
      <c r="C34" s="360"/>
      <c r="D34" s="223" t="str">
        <f>D8</f>
        <v>Oct'21</v>
      </c>
      <c r="E34" s="223" t="str">
        <f t="shared" ref="E34:F34" si="2">E8</f>
        <v>Nov'21</v>
      </c>
      <c r="F34" s="231" t="str">
        <f t="shared" si="2"/>
        <v>Dec'21</v>
      </c>
      <c r="G34" s="205" t="s">
        <v>14</v>
      </c>
      <c r="H34" s="205" t="s">
        <v>15</v>
      </c>
      <c r="I34" s="205" t="s">
        <v>15</v>
      </c>
      <c r="J34" s="26" t="s">
        <v>16</v>
      </c>
      <c r="K34" s="367"/>
      <c r="L34" s="384"/>
      <c r="M34" s="384"/>
    </row>
    <row r="35" spans="1:13" ht="34.5" hidden="1" customHeight="1">
      <c r="A35" s="212">
        <v>1</v>
      </c>
      <c r="B35" s="162"/>
      <c r="C35" s="197"/>
      <c r="D35" s="188"/>
      <c r="E35" s="188"/>
      <c r="F35" s="232"/>
      <c r="G35" s="176"/>
      <c r="H35" s="212"/>
      <c r="I35" s="212"/>
      <c r="J35" s="167">
        <f>F35*I35</f>
        <v>0</v>
      </c>
      <c r="K35" s="212"/>
      <c r="L35" s="371"/>
      <c r="M35" s="371"/>
    </row>
    <row r="36" spans="1:13" ht="34.5" hidden="1" customHeight="1">
      <c r="A36" s="212">
        <v>2</v>
      </c>
      <c r="B36" s="162"/>
      <c r="C36" s="197"/>
      <c r="D36" s="188"/>
      <c r="E36" s="188"/>
      <c r="F36" s="232"/>
      <c r="G36" s="176"/>
      <c r="H36" s="212"/>
      <c r="I36" s="212"/>
      <c r="J36" s="167">
        <f t="shared" ref="J36:J39" si="3">F36*I36</f>
        <v>0</v>
      </c>
      <c r="K36" s="212"/>
      <c r="L36" s="371"/>
      <c r="M36" s="371"/>
    </row>
    <row r="37" spans="1:13" ht="34.5" hidden="1" customHeight="1">
      <c r="A37" s="212">
        <v>3</v>
      </c>
      <c r="B37" s="162"/>
      <c r="C37" s="197"/>
      <c r="D37" s="188"/>
      <c r="E37" s="188"/>
      <c r="F37" s="232"/>
      <c r="G37" s="176"/>
      <c r="H37" s="212"/>
      <c r="I37" s="212"/>
      <c r="J37" s="167">
        <f t="shared" si="3"/>
        <v>0</v>
      </c>
      <c r="K37" s="212"/>
      <c r="L37" s="413"/>
      <c r="M37" s="413"/>
    </row>
    <row r="38" spans="1:13" ht="34.5" hidden="1" customHeight="1">
      <c r="A38" s="212">
        <v>4</v>
      </c>
      <c r="B38" s="162"/>
      <c r="C38" s="197"/>
      <c r="D38" s="188"/>
      <c r="E38" s="188"/>
      <c r="F38" s="232"/>
      <c r="G38" s="176"/>
      <c r="H38" s="212"/>
      <c r="I38" s="212"/>
      <c r="J38" s="167">
        <f t="shared" si="3"/>
        <v>0</v>
      </c>
      <c r="K38" s="212"/>
      <c r="L38" s="371"/>
      <c r="M38" s="371"/>
    </row>
    <row r="39" spans="1:13" ht="34.5" hidden="1" customHeight="1">
      <c r="A39" s="212">
        <v>5</v>
      </c>
      <c r="B39" s="162"/>
      <c r="C39" s="197"/>
      <c r="D39" s="188"/>
      <c r="E39" s="188"/>
      <c r="F39" s="232"/>
      <c r="G39" s="176"/>
      <c r="H39" s="212"/>
      <c r="I39" s="212"/>
      <c r="J39" s="167">
        <f t="shared" si="3"/>
        <v>0</v>
      </c>
      <c r="K39" s="212"/>
      <c r="L39" s="371"/>
      <c r="M39" s="371"/>
    </row>
    <row r="40" spans="1:13" ht="35.25" hidden="1" customHeight="1">
      <c r="A40" s="238"/>
      <c r="B40" s="263"/>
      <c r="C40" s="263"/>
      <c r="D40" s="271"/>
      <c r="E40" s="271"/>
      <c r="F40" s="271"/>
      <c r="G40" s="239"/>
      <c r="H40" s="229">
        <f>SUM(H35:H39)</f>
        <v>0</v>
      </c>
      <c r="I40" s="229">
        <f>SUM(I35:I39)</f>
        <v>0</v>
      </c>
      <c r="J40" s="229">
        <f>SUM(J35:J39)</f>
        <v>0</v>
      </c>
      <c r="K40" s="238"/>
      <c r="L40" s="370"/>
      <c r="M40" s="370"/>
    </row>
    <row r="41" spans="1:13" ht="35.25" hidden="1" customHeight="1">
      <c r="A41" s="238"/>
      <c r="B41" s="272"/>
      <c r="C41" s="272"/>
      <c r="D41" s="272"/>
      <c r="E41" s="272"/>
      <c r="F41" s="272"/>
      <c r="G41" s="272"/>
      <c r="H41" s="375" t="s">
        <v>33</v>
      </c>
      <c r="I41" s="375"/>
      <c r="J41" s="225" t="e">
        <f>J40/I40</f>
        <v>#DIV/0!</v>
      </c>
      <c r="K41" s="226" t="str">
        <f>K15</f>
        <v>(Dec'21)</v>
      </c>
      <c r="L41" s="373" t="s">
        <v>34</v>
      </c>
      <c r="M41" s="373"/>
    </row>
    <row r="42" spans="1:13" ht="36.75" hidden="1" customHeight="1">
      <c r="A42" s="238"/>
      <c r="B42" s="406"/>
      <c r="C42" s="406"/>
      <c r="D42" s="406"/>
      <c r="E42" s="406"/>
      <c r="F42" s="406"/>
      <c r="G42" s="406"/>
      <c r="H42" s="239"/>
      <c r="I42" s="239"/>
      <c r="J42" s="270">
        <v>0</v>
      </c>
      <c r="K42" s="226" t="str">
        <f>K16</f>
        <v>(Nov'21)</v>
      </c>
      <c r="L42" s="294" t="e">
        <f>(J41-J42)/J42</f>
        <v>#DIV/0!</v>
      </c>
      <c r="M42" s="299"/>
    </row>
    <row r="43" spans="1:13" ht="18" hidden="1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 hidden="1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33" hidden="1">
      <c r="A45" s="81"/>
      <c r="B45" s="9" t="s">
        <v>62</v>
      </c>
      <c r="C45" s="9"/>
      <c r="D45" s="11"/>
      <c r="E45" s="8"/>
      <c r="F45" s="8"/>
      <c r="G45" s="2"/>
      <c r="H45" s="12" t="s">
        <v>3</v>
      </c>
      <c r="I45" s="172"/>
      <c r="J45" s="13" t="s">
        <v>51</v>
      </c>
      <c r="K45" s="99"/>
      <c r="L45" s="84"/>
      <c r="M45" s="16"/>
    </row>
    <row r="46" spans="1:13" ht="18" hidden="1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hidden="1" customHeight="1">
      <c r="A47" s="398" t="s">
        <v>5</v>
      </c>
      <c r="B47" s="380" t="s">
        <v>6</v>
      </c>
      <c r="C47" s="359" t="s">
        <v>7</v>
      </c>
      <c r="D47" s="393" t="s">
        <v>8</v>
      </c>
      <c r="E47" s="393"/>
      <c r="F47" s="393"/>
      <c r="G47" s="205" t="s">
        <v>9</v>
      </c>
      <c r="H47" s="205" t="s">
        <v>10</v>
      </c>
      <c r="I47" s="25" t="s">
        <v>11</v>
      </c>
      <c r="J47" s="26" t="s">
        <v>12</v>
      </c>
      <c r="K47" s="366" t="s">
        <v>120</v>
      </c>
      <c r="L47" s="369"/>
      <c r="M47" s="369"/>
    </row>
    <row r="48" spans="1:13" ht="32.25" hidden="1" customHeight="1">
      <c r="A48" s="404"/>
      <c r="B48" s="381"/>
      <c r="C48" s="360"/>
      <c r="D48" s="223" t="str">
        <f>D8</f>
        <v>Oct'21</v>
      </c>
      <c r="E48" s="223" t="str">
        <f t="shared" ref="E48:F48" si="4">E8</f>
        <v>Nov'21</v>
      </c>
      <c r="F48" s="231" t="str">
        <f t="shared" si="4"/>
        <v>Dec'21</v>
      </c>
      <c r="G48" s="205" t="s">
        <v>14</v>
      </c>
      <c r="H48" s="205" t="s">
        <v>15</v>
      </c>
      <c r="I48" s="205" t="s">
        <v>15</v>
      </c>
      <c r="J48" s="26" t="s">
        <v>16</v>
      </c>
      <c r="K48" s="367"/>
      <c r="L48" s="369"/>
      <c r="M48" s="369"/>
    </row>
    <row r="49" spans="1:13" ht="34.5" hidden="1" customHeight="1">
      <c r="A49" s="41">
        <v>1</v>
      </c>
      <c r="B49" s="165"/>
      <c r="C49" s="197"/>
      <c r="D49" s="166"/>
      <c r="E49" s="188"/>
      <c r="F49" s="232"/>
      <c r="G49" s="176"/>
      <c r="H49" s="212"/>
      <c r="I49" s="212"/>
      <c r="J49" s="243">
        <f>F49*I49</f>
        <v>0</v>
      </c>
      <c r="K49" s="218"/>
      <c r="L49" s="395"/>
      <c r="M49" s="395"/>
    </row>
    <row r="50" spans="1:13" ht="34.5" hidden="1" customHeight="1">
      <c r="A50" s="42">
        <v>2</v>
      </c>
      <c r="B50" s="165"/>
      <c r="C50" s="197"/>
      <c r="D50" s="166"/>
      <c r="E50" s="188"/>
      <c r="F50" s="232"/>
      <c r="G50" s="176"/>
      <c r="H50" s="212"/>
      <c r="I50" s="212"/>
      <c r="J50" s="243">
        <f t="shared" ref="J50:J53" si="5">F50*I50</f>
        <v>0</v>
      </c>
      <c r="K50" s="218"/>
      <c r="L50" s="395"/>
      <c r="M50" s="395"/>
    </row>
    <row r="51" spans="1:13" ht="34.5" hidden="1" customHeight="1">
      <c r="A51" s="171">
        <v>3</v>
      </c>
      <c r="B51" s="179"/>
      <c r="C51" s="197"/>
      <c r="D51" s="188"/>
      <c r="E51" s="188"/>
      <c r="F51" s="232"/>
      <c r="G51" s="176"/>
      <c r="H51" s="212"/>
      <c r="I51" s="212"/>
      <c r="J51" s="243">
        <f t="shared" si="5"/>
        <v>0</v>
      </c>
      <c r="K51" s="212"/>
      <c r="L51" s="392"/>
      <c r="M51" s="392"/>
    </row>
    <row r="52" spans="1:13" ht="34.5" hidden="1" customHeight="1">
      <c r="A52" s="67">
        <v>4</v>
      </c>
      <c r="B52" s="162"/>
      <c r="C52" s="197"/>
      <c r="D52" s="188"/>
      <c r="E52" s="188"/>
      <c r="F52" s="232"/>
      <c r="G52" s="176"/>
      <c r="H52" s="212"/>
      <c r="I52" s="212"/>
      <c r="J52" s="243">
        <f t="shared" si="5"/>
        <v>0</v>
      </c>
      <c r="K52" s="212"/>
      <c r="L52" s="395"/>
      <c r="M52" s="395"/>
    </row>
    <row r="53" spans="1:13" ht="34.5" hidden="1" customHeight="1">
      <c r="A53" s="171">
        <v>5</v>
      </c>
      <c r="B53" s="162"/>
      <c r="C53" s="197"/>
      <c r="D53" s="188"/>
      <c r="E53" s="188"/>
      <c r="F53" s="232"/>
      <c r="G53" s="176"/>
      <c r="H53" s="212"/>
      <c r="I53" s="212"/>
      <c r="J53" s="243">
        <f t="shared" si="5"/>
        <v>0</v>
      </c>
      <c r="K53" s="212"/>
      <c r="L53" s="395"/>
      <c r="M53" s="395"/>
    </row>
    <row r="54" spans="1:13" ht="36.75" hidden="1" customHeight="1">
      <c r="A54" s="238"/>
      <c r="B54" s="263"/>
      <c r="C54" s="263"/>
      <c r="D54" s="271"/>
      <c r="E54" s="271"/>
      <c r="F54" s="271"/>
      <c r="G54" s="239"/>
      <c r="H54" s="229">
        <f>SUM(H49:H53)</f>
        <v>0</v>
      </c>
      <c r="I54" s="229">
        <f>SUM(I49:I53)</f>
        <v>0</v>
      </c>
      <c r="J54" s="251">
        <f>SUM(J49:J53)</f>
        <v>0</v>
      </c>
      <c r="K54" s="238"/>
      <c r="L54" s="370"/>
      <c r="M54" s="370"/>
    </row>
    <row r="55" spans="1:13" ht="35.25" hidden="1" customHeight="1">
      <c r="A55" s="273"/>
      <c r="B55" s="272"/>
      <c r="C55" s="272"/>
      <c r="D55" s="272"/>
      <c r="E55" s="272"/>
      <c r="F55" s="272"/>
      <c r="G55" s="272"/>
      <c r="H55" s="387" t="s">
        <v>33</v>
      </c>
      <c r="I55" s="388"/>
      <c r="J55" s="247" t="e">
        <f>J54/I54</f>
        <v>#DIV/0!</v>
      </c>
      <c r="K55" s="226" t="str">
        <f>K15</f>
        <v>(Dec'21)</v>
      </c>
      <c r="L55" s="373" t="s">
        <v>34</v>
      </c>
      <c r="M55" s="373"/>
    </row>
    <row r="56" spans="1:13" ht="34.5" hidden="1" customHeight="1">
      <c r="A56" s="274"/>
      <c r="B56" s="414"/>
      <c r="C56" s="415"/>
      <c r="D56" s="415"/>
      <c r="E56" s="415"/>
      <c r="F56" s="415"/>
      <c r="G56" s="416"/>
      <c r="H56" s="248"/>
      <c r="I56" s="248"/>
      <c r="J56" s="277">
        <v>0</v>
      </c>
      <c r="K56" s="275" t="str">
        <f>K16</f>
        <v>(Nov'21)</v>
      </c>
      <c r="L56" s="276" t="e">
        <f>(J55-J56)/J56</f>
        <v>#DIV/0!</v>
      </c>
      <c r="M56" s="250"/>
    </row>
    <row r="57" spans="1:13" ht="15.75" hidden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(23/11/2021)</v>
      </c>
      <c r="B58" s="5"/>
      <c r="C58" s="5"/>
      <c r="D58" s="5"/>
      <c r="E58" s="5" t="s">
        <v>63</v>
      </c>
      <c r="F58" s="5"/>
      <c r="G58" s="5"/>
      <c r="H58" s="5"/>
      <c r="I58" s="5" t="s">
        <v>64</v>
      </c>
      <c r="J58" s="5"/>
      <c r="K58" s="5"/>
      <c r="L58" s="4"/>
      <c r="M58" s="5"/>
    </row>
    <row r="59" spans="1:13" ht="15.75">
      <c r="A59" s="5" t="s">
        <v>65</v>
      </c>
      <c r="B59" s="101"/>
      <c r="C59" s="101"/>
      <c r="D59" s="5"/>
      <c r="E59" s="5" t="s">
        <v>66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M89"/>
  <sheetViews>
    <sheetView topLeftCell="A78" zoomScale="60" zoomScaleNormal="60" workbookViewId="0">
      <selection activeCell="E69" sqref="E69"/>
    </sheetView>
  </sheetViews>
  <sheetFormatPr defaultRowHeight="15"/>
  <cols>
    <col min="2" max="2" width="53.7109375" bestFit="1" customWidth="1"/>
    <col min="3" max="3" width="31.140625" customWidth="1"/>
    <col min="4" max="7" width="18.5703125" customWidth="1"/>
    <col min="8" max="8" width="33" bestFit="1" customWidth="1"/>
    <col min="9" max="9" width="25" customWidth="1"/>
    <col min="10" max="10" width="24.28515625" customWidth="1"/>
    <col min="11" max="11" width="18.5703125" customWidth="1"/>
    <col min="12" max="12" width="23" customWidth="1"/>
    <col min="13" max="13" width="23.285156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6" t="s">
        <v>100</v>
      </c>
      <c r="B3" s="396"/>
      <c r="C3" s="396"/>
      <c r="D3" s="396"/>
      <c r="E3" s="397" t="s">
        <v>118</v>
      </c>
      <c r="F3" s="397"/>
      <c r="G3" s="397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350">
        <v>500</v>
      </c>
      <c r="J5" s="13" t="s">
        <v>119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80" t="s">
        <v>5</v>
      </c>
      <c r="B7" s="359" t="s">
        <v>6</v>
      </c>
      <c r="C7" s="359" t="s">
        <v>7</v>
      </c>
      <c r="D7" s="367" t="s">
        <v>8</v>
      </c>
      <c r="E7" s="367"/>
      <c r="F7" s="367"/>
      <c r="G7" s="205" t="s">
        <v>9</v>
      </c>
      <c r="H7" s="205" t="s">
        <v>10</v>
      </c>
      <c r="I7" s="25" t="s">
        <v>11</v>
      </c>
      <c r="J7" s="26" t="s">
        <v>12</v>
      </c>
      <c r="K7" s="366" t="s">
        <v>120</v>
      </c>
      <c r="L7" s="369"/>
      <c r="M7" s="369"/>
    </row>
    <row r="8" spans="1:13" ht="33" customHeight="1">
      <c r="A8" s="381"/>
      <c r="B8" s="360"/>
      <c r="C8" s="360"/>
      <c r="D8" s="223" t="s">
        <v>112</v>
      </c>
      <c r="E8" s="223" t="s">
        <v>113</v>
      </c>
      <c r="F8" s="231" t="s">
        <v>117</v>
      </c>
      <c r="G8" s="205" t="s">
        <v>14</v>
      </c>
      <c r="H8" s="205" t="s">
        <v>15</v>
      </c>
      <c r="I8" s="205" t="s">
        <v>15</v>
      </c>
      <c r="J8" s="26" t="s">
        <v>16</v>
      </c>
      <c r="K8" s="367"/>
      <c r="L8" s="369"/>
      <c r="M8" s="369"/>
    </row>
    <row r="9" spans="1:13" ht="34.5" customHeight="1">
      <c r="A9" s="180">
        <v>1</v>
      </c>
      <c r="B9" s="194" t="s">
        <v>25</v>
      </c>
      <c r="C9" s="182" t="s">
        <v>30</v>
      </c>
      <c r="D9" s="309">
        <v>268</v>
      </c>
      <c r="E9" s="310">
        <v>248</v>
      </c>
      <c r="F9" s="311">
        <v>270</v>
      </c>
      <c r="G9" s="312">
        <f>F9-E9</f>
        <v>22</v>
      </c>
      <c r="H9" s="313">
        <v>500</v>
      </c>
      <c r="I9" s="313">
        <v>200</v>
      </c>
      <c r="J9" s="314">
        <f>F9*I9</f>
        <v>54000</v>
      </c>
      <c r="K9" s="315" t="s">
        <v>20</v>
      </c>
      <c r="L9" s="410"/>
      <c r="M9" s="410"/>
    </row>
    <row r="10" spans="1:13" ht="34.5" customHeight="1">
      <c r="A10" s="180">
        <v>2</v>
      </c>
      <c r="B10" s="202" t="s">
        <v>83</v>
      </c>
      <c r="C10" s="182" t="s">
        <v>19</v>
      </c>
      <c r="D10" s="309">
        <v>275</v>
      </c>
      <c r="E10" s="310">
        <v>0</v>
      </c>
      <c r="F10" s="311">
        <v>0</v>
      </c>
      <c r="G10" s="313">
        <f t="shared" ref="G10:G15" si="0">F10-E10</f>
        <v>0</v>
      </c>
      <c r="H10" s="313">
        <v>0</v>
      </c>
      <c r="I10" s="313">
        <v>0</v>
      </c>
      <c r="J10" s="314">
        <f t="shared" ref="J10:J20" si="1">F10*I10</f>
        <v>0</v>
      </c>
      <c r="K10" s="315" t="s">
        <v>20</v>
      </c>
      <c r="L10" s="371"/>
      <c r="M10" s="371"/>
    </row>
    <row r="11" spans="1:13" ht="34.5" customHeight="1">
      <c r="A11" s="180">
        <v>3</v>
      </c>
      <c r="B11" s="202" t="s">
        <v>84</v>
      </c>
      <c r="C11" s="182" t="s">
        <v>19</v>
      </c>
      <c r="D11" s="309">
        <v>255</v>
      </c>
      <c r="E11" s="310">
        <v>265</v>
      </c>
      <c r="F11" s="311">
        <v>270</v>
      </c>
      <c r="G11" s="312">
        <f t="shared" si="0"/>
        <v>5</v>
      </c>
      <c r="H11" s="313">
        <v>300</v>
      </c>
      <c r="I11" s="313">
        <v>300</v>
      </c>
      <c r="J11" s="314">
        <f t="shared" si="1"/>
        <v>81000</v>
      </c>
      <c r="K11" s="315" t="s">
        <v>20</v>
      </c>
      <c r="L11" s="410"/>
      <c r="M11" s="410"/>
    </row>
    <row r="12" spans="1:13" ht="34.5" customHeight="1">
      <c r="A12" s="180">
        <v>4</v>
      </c>
      <c r="B12" s="202" t="s">
        <v>85</v>
      </c>
      <c r="C12" s="182" t="s">
        <v>30</v>
      </c>
      <c r="D12" s="309">
        <v>290</v>
      </c>
      <c r="E12" s="310">
        <v>285</v>
      </c>
      <c r="F12" s="311">
        <v>300</v>
      </c>
      <c r="G12" s="312">
        <f t="shared" si="0"/>
        <v>15</v>
      </c>
      <c r="H12" s="313">
        <v>80</v>
      </c>
      <c r="I12" s="313">
        <v>0</v>
      </c>
      <c r="J12" s="314">
        <f t="shared" si="1"/>
        <v>0</v>
      </c>
      <c r="K12" s="315" t="s">
        <v>20</v>
      </c>
      <c r="L12" s="438"/>
      <c r="M12" s="435"/>
    </row>
    <row r="13" spans="1:13" ht="34.5" hidden="1" customHeight="1">
      <c r="A13" s="180"/>
      <c r="B13" s="183" t="s">
        <v>86</v>
      </c>
      <c r="C13" s="182" t="s">
        <v>30</v>
      </c>
      <c r="D13" s="316">
        <v>0</v>
      </c>
      <c r="E13" s="310"/>
      <c r="F13" s="311"/>
      <c r="G13" s="313">
        <f t="shared" si="0"/>
        <v>0</v>
      </c>
      <c r="H13" s="313"/>
      <c r="I13" s="317"/>
      <c r="J13" s="314">
        <f t="shared" si="1"/>
        <v>0</v>
      </c>
      <c r="K13" s="315" t="s">
        <v>20</v>
      </c>
      <c r="L13" s="371"/>
      <c r="M13" s="371"/>
    </row>
    <row r="14" spans="1:13" ht="34.5" customHeight="1">
      <c r="A14" s="180">
        <v>5</v>
      </c>
      <c r="B14" s="183" t="s">
        <v>87</v>
      </c>
      <c r="C14" s="182" t="s">
        <v>30</v>
      </c>
      <c r="D14" s="316">
        <v>248</v>
      </c>
      <c r="E14" s="310">
        <v>265</v>
      </c>
      <c r="F14" s="311">
        <v>275</v>
      </c>
      <c r="G14" s="312">
        <f t="shared" si="0"/>
        <v>10</v>
      </c>
      <c r="H14" s="313">
        <v>200</v>
      </c>
      <c r="I14" s="317">
        <v>0</v>
      </c>
      <c r="J14" s="314">
        <f t="shared" si="1"/>
        <v>0</v>
      </c>
      <c r="K14" s="315" t="s">
        <v>20</v>
      </c>
      <c r="L14" s="371"/>
      <c r="M14" s="371"/>
    </row>
    <row r="15" spans="1:13" ht="34.5" hidden="1" customHeight="1">
      <c r="A15" s="180"/>
      <c r="B15" s="183" t="s">
        <v>29</v>
      </c>
      <c r="C15" s="182" t="s">
        <v>30</v>
      </c>
      <c r="D15" s="184">
        <v>0</v>
      </c>
      <c r="E15" s="181">
        <v>0</v>
      </c>
      <c r="F15" s="232"/>
      <c r="G15" s="206">
        <f t="shared" si="0"/>
        <v>0</v>
      </c>
      <c r="H15" s="185"/>
      <c r="I15" s="186"/>
      <c r="J15" s="283">
        <f t="shared" si="1"/>
        <v>0</v>
      </c>
      <c r="K15" s="218" t="s">
        <v>20</v>
      </c>
      <c r="L15" s="371"/>
      <c r="M15" s="371"/>
    </row>
    <row r="16" spans="1:13" ht="34.5" hidden="1" customHeight="1">
      <c r="A16" s="28"/>
      <c r="B16" s="120"/>
      <c r="C16" s="119"/>
      <c r="D16" s="123"/>
      <c r="E16" s="115"/>
      <c r="F16" s="232"/>
      <c r="G16" s="121"/>
      <c r="H16" s="32"/>
      <c r="I16" s="124"/>
      <c r="J16" s="283">
        <f t="shared" si="1"/>
        <v>0</v>
      </c>
      <c r="K16" s="218"/>
      <c r="L16" s="435"/>
      <c r="M16" s="435"/>
    </row>
    <row r="17" spans="1:13" ht="34.5" hidden="1" customHeight="1">
      <c r="A17" s="28"/>
      <c r="B17" s="120"/>
      <c r="C17" s="119"/>
      <c r="D17" s="123"/>
      <c r="E17" s="115"/>
      <c r="F17" s="232"/>
      <c r="G17" s="122"/>
      <c r="H17" s="32"/>
      <c r="I17" s="124"/>
      <c r="J17" s="283">
        <f t="shared" si="1"/>
        <v>0</v>
      </c>
      <c r="K17" s="218"/>
      <c r="L17" s="435"/>
      <c r="M17" s="435"/>
    </row>
    <row r="18" spans="1:13" ht="34.5" hidden="1" customHeight="1">
      <c r="A18" s="28"/>
      <c r="B18" s="120"/>
      <c r="C18" s="119"/>
      <c r="D18" s="123"/>
      <c r="E18" s="115"/>
      <c r="F18" s="232"/>
      <c r="G18" s="121"/>
      <c r="H18" s="32"/>
      <c r="I18" s="124"/>
      <c r="J18" s="283">
        <f t="shared" si="1"/>
        <v>0</v>
      </c>
      <c r="K18" s="218"/>
      <c r="L18" s="371"/>
      <c r="M18" s="371"/>
    </row>
    <row r="19" spans="1:13" ht="34.5" hidden="1" customHeight="1">
      <c r="A19" s="28"/>
      <c r="B19" s="34"/>
      <c r="C19" s="30"/>
      <c r="D19" s="115"/>
      <c r="E19" s="115"/>
      <c r="F19" s="232"/>
      <c r="G19" s="31"/>
      <c r="H19" s="32"/>
      <c r="I19" s="32"/>
      <c r="J19" s="283">
        <f t="shared" si="1"/>
        <v>0</v>
      </c>
      <c r="K19" s="212"/>
      <c r="L19" s="371"/>
      <c r="M19" s="371"/>
    </row>
    <row r="20" spans="1:13" ht="34.5" hidden="1" customHeight="1">
      <c r="A20" s="28"/>
      <c r="B20" s="34"/>
      <c r="C20" s="30"/>
      <c r="D20" s="115"/>
      <c r="E20" s="115"/>
      <c r="F20" s="232"/>
      <c r="G20" s="31"/>
      <c r="H20" s="32"/>
      <c r="I20" s="32"/>
      <c r="J20" s="283">
        <f t="shared" si="1"/>
        <v>0</v>
      </c>
      <c r="K20" s="212"/>
      <c r="L20" s="371"/>
      <c r="M20" s="371"/>
    </row>
    <row r="21" spans="1:13" ht="34.5" customHeight="1">
      <c r="A21" s="278"/>
      <c r="B21" s="260"/>
      <c r="C21" s="260"/>
      <c r="D21" s="260"/>
      <c r="E21" s="260"/>
      <c r="F21" s="260"/>
      <c r="G21" s="239"/>
      <c r="H21" s="229">
        <f>SUM(H9:H20)</f>
        <v>1080</v>
      </c>
      <c r="I21" s="229">
        <f>SUM(I9:I20)</f>
        <v>500</v>
      </c>
      <c r="J21" s="251">
        <f>SUM(J9:J20)</f>
        <v>135000</v>
      </c>
      <c r="K21" s="262"/>
      <c r="L21" s="411"/>
      <c r="M21" s="411"/>
    </row>
    <row r="22" spans="1:13" ht="34.5" customHeight="1">
      <c r="A22" s="285"/>
      <c r="B22" s="263"/>
      <c r="C22" s="263"/>
      <c r="D22" s="264"/>
      <c r="E22" s="264"/>
      <c r="F22" s="264"/>
      <c r="G22" s="264"/>
      <c r="H22" s="375" t="s">
        <v>33</v>
      </c>
      <c r="I22" s="375"/>
      <c r="J22" s="265">
        <f>J21/I21</f>
        <v>270</v>
      </c>
      <c r="K22" s="226" t="str">
        <f>WC!K26</f>
        <v>(Dec'21)</v>
      </c>
      <c r="L22" s="376" t="s">
        <v>34</v>
      </c>
      <c r="M22" s="376"/>
    </row>
    <row r="23" spans="1:13" ht="34.5" customHeight="1">
      <c r="A23" s="279"/>
      <c r="B23" s="420" t="s">
        <v>154</v>
      </c>
      <c r="C23" s="421"/>
      <c r="D23" s="421"/>
      <c r="E23" s="421"/>
      <c r="F23" s="421"/>
      <c r="G23" s="422"/>
      <c r="H23" s="239"/>
      <c r="I23" s="239"/>
      <c r="J23" s="286">
        <v>248</v>
      </c>
      <c r="K23" s="226" t="str">
        <f>WC!K27</f>
        <v>(Nov'21)</v>
      </c>
      <c r="L23" s="352">
        <f>(J22-J23)/J23</f>
        <v>8.8709677419354843E-2</v>
      </c>
      <c r="M23" s="357" t="s">
        <v>153</v>
      </c>
    </row>
    <row r="25" spans="1:13" ht="33" hidden="1">
      <c r="A25" s="46"/>
      <c r="B25" s="9" t="s">
        <v>35</v>
      </c>
      <c r="C25" s="10"/>
      <c r="D25" s="11"/>
      <c r="E25" s="8"/>
      <c r="F25" s="8"/>
      <c r="G25" s="2"/>
      <c r="H25" s="12" t="s">
        <v>3</v>
      </c>
      <c r="I25" s="45"/>
      <c r="J25" s="13" t="s">
        <v>36</v>
      </c>
      <c r="K25" s="47"/>
      <c r="L25" s="48"/>
      <c r="M25" s="16"/>
    </row>
    <row r="26" spans="1:13" ht="20.25" hidden="1">
      <c r="A26" s="49"/>
      <c r="B26" s="15"/>
      <c r="C26" s="15"/>
      <c r="D26" s="15"/>
      <c r="E26" s="15"/>
      <c r="F26" s="15"/>
      <c r="G26" s="15"/>
      <c r="H26" s="50"/>
      <c r="I26" s="20"/>
      <c r="J26" s="51"/>
      <c r="K26" s="52"/>
      <c r="L26" s="53"/>
      <c r="M26" s="16"/>
    </row>
    <row r="27" spans="1:13" ht="33" hidden="1" customHeight="1">
      <c r="A27" s="380" t="s">
        <v>5</v>
      </c>
      <c r="B27" s="359" t="s">
        <v>6</v>
      </c>
      <c r="C27" s="359" t="s">
        <v>7</v>
      </c>
      <c r="D27" s="367" t="s">
        <v>8</v>
      </c>
      <c r="E27" s="367"/>
      <c r="F27" s="367"/>
      <c r="G27" s="205" t="s">
        <v>9</v>
      </c>
      <c r="H27" s="205" t="s">
        <v>10</v>
      </c>
      <c r="I27" s="25" t="s">
        <v>11</v>
      </c>
      <c r="J27" s="26" t="s">
        <v>12</v>
      </c>
      <c r="K27" s="366" t="s">
        <v>120</v>
      </c>
      <c r="L27" s="403"/>
      <c r="M27" s="403"/>
    </row>
    <row r="28" spans="1:13" ht="33" hidden="1" customHeight="1">
      <c r="A28" s="381"/>
      <c r="B28" s="360"/>
      <c r="C28" s="360"/>
      <c r="D28" s="223" t="s">
        <v>112</v>
      </c>
      <c r="E28" s="223" t="s">
        <v>113</v>
      </c>
      <c r="F28" s="231" t="s">
        <v>117</v>
      </c>
      <c r="G28" s="205" t="s">
        <v>14</v>
      </c>
      <c r="H28" s="205" t="s">
        <v>15</v>
      </c>
      <c r="I28" s="205" t="s">
        <v>15</v>
      </c>
      <c r="J28" s="26" t="s">
        <v>16</v>
      </c>
      <c r="K28" s="367"/>
      <c r="L28" s="403"/>
      <c r="M28" s="403"/>
    </row>
    <row r="29" spans="1:13" ht="34.5" hidden="1" customHeight="1">
      <c r="A29" s="61">
        <v>1</v>
      </c>
      <c r="B29" s="62"/>
      <c r="C29" s="63"/>
      <c r="D29" s="64"/>
      <c r="E29" s="115"/>
      <c r="F29" s="232"/>
      <c r="G29" s="65"/>
      <c r="H29" s="66"/>
      <c r="I29" s="66"/>
      <c r="J29" s="135">
        <f>F29*I29</f>
        <v>0</v>
      </c>
      <c r="K29" s="218"/>
      <c r="L29" s="371"/>
      <c r="M29" s="371"/>
    </row>
    <row r="30" spans="1:13" ht="34.5" hidden="1" customHeight="1">
      <c r="A30" s="67">
        <v>2</v>
      </c>
      <c r="B30" s="68"/>
      <c r="C30" s="69"/>
      <c r="D30" s="115"/>
      <c r="E30" s="115"/>
      <c r="F30" s="232"/>
      <c r="G30" s="65"/>
      <c r="H30" s="66"/>
      <c r="I30" s="66"/>
      <c r="J30" s="135">
        <f t="shared" ref="J30:J33" si="2">F30*I30</f>
        <v>0</v>
      </c>
      <c r="K30" s="218"/>
      <c r="L30" s="371"/>
      <c r="M30" s="371"/>
    </row>
    <row r="31" spans="1:13" ht="34.5" hidden="1" customHeight="1">
      <c r="A31" s="61">
        <v>3</v>
      </c>
      <c r="B31" s="70"/>
      <c r="C31" s="30"/>
      <c r="D31" s="115"/>
      <c r="E31" s="115"/>
      <c r="F31" s="232"/>
      <c r="G31" s="65"/>
      <c r="H31" s="71"/>
      <c r="I31" s="71"/>
      <c r="J31" s="135">
        <f t="shared" si="2"/>
        <v>0</v>
      </c>
      <c r="K31" s="218"/>
      <c r="L31" s="371"/>
      <c r="M31" s="371"/>
    </row>
    <row r="32" spans="1:13" ht="34.5" hidden="1" customHeight="1">
      <c r="A32" s="67">
        <v>4</v>
      </c>
      <c r="B32" s="72"/>
      <c r="C32" s="30"/>
      <c r="D32" s="115"/>
      <c r="E32" s="115"/>
      <c r="F32" s="232"/>
      <c r="G32" s="65"/>
      <c r="H32" s="66"/>
      <c r="I32" s="66"/>
      <c r="J32" s="135">
        <f t="shared" si="2"/>
        <v>0</v>
      </c>
      <c r="K32" s="218"/>
      <c r="L32" s="371"/>
      <c r="M32" s="371"/>
    </row>
    <row r="33" spans="1:13" ht="34.5" hidden="1" customHeight="1">
      <c r="A33" s="61">
        <v>5</v>
      </c>
      <c r="B33" s="72"/>
      <c r="C33" s="30"/>
      <c r="D33" s="115"/>
      <c r="E33" s="115"/>
      <c r="F33" s="232"/>
      <c r="G33" s="65"/>
      <c r="H33" s="66"/>
      <c r="I33" s="66"/>
      <c r="J33" s="135">
        <f t="shared" si="2"/>
        <v>0</v>
      </c>
      <c r="K33" s="218"/>
      <c r="L33" s="410"/>
      <c r="M33" s="410"/>
    </row>
    <row r="34" spans="1:13" ht="35.25" hidden="1" customHeight="1">
      <c r="A34" s="41"/>
      <c r="B34" s="260"/>
      <c r="C34" s="260"/>
      <c r="D34" s="260"/>
      <c r="E34" s="260"/>
      <c r="F34" s="260"/>
      <c r="G34" s="239"/>
      <c r="H34" s="229">
        <f>SUM(H29:H33)</f>
        <v>0</v>
      </c>
      <c r="I34" s="229">
        <f>SUM(I29:I33)</f>
        <v>0</v>
      </c>
      <c r="J34" s="251">
        <f>SUM(J29:J33)</f>
        <v>0</v>
      </c>
      <c r="K34" s="262"/>
      <c r="L34" s="412"/>
      <c r="M34" s="412"/>
    </row>
    <row r="35" spans="1:13" ht="34.5" hidden="1" customHeight="1">
      <c r="A35" s="41"/>
      <c r="B35" s="263"/>
      <c r="C35" s="263"/>
      <c r="D35" s="263"/>
      <c r="E35" s="264"/>
      <c r="F35" s="264"/>
      <c r="G35" s="264"/>
      <c r="H35" s="385" t="s">
        <v>33</v>
      </c>
      <c r="I35" s="385"/>
      <c r="J35" s="265" t="e">
        <f>J34/I34</f>
        <v>#DIV/0!</v>
      </c>
      <c r="K35" s="226" t="str">
        <f>K22</f>
        <v>(Dec'21)</v>
      </c>
      <c r="L35" s="376" t="s">
        <v>34</v>
      </c>
      <c r="M35" s="376"/>
    </row>
    <row r="36" spans="1:13" ht="29.25" hidden="1" customHeight="1">
      <c r="A36" s="44"/>
      <c r="B36" s="432" t="s">
        <v>48</v>
      </c>
      <c r="C36" s="433"/>
      <c r="D36" s="433"/>
      <c r="E36" s="433"/>
      <c r="F36" s="433"/>
      <c r="G36" s="434"/>
      <c r="H36" s="269"/>
      <c r="I36" s="269"/>
      <c r="J36" s="249">
        <v>0</v>
      </c>
      <c r="K36" s="226" t="str">
        <f>K23</f>
        <v>(Nov'21)</v>
      </c>
      <c r="L36" s="235" t="e">
        <f>(J35-J36)/J36</f>
        <v>#DIV/0!</v>
      </c>
      <c r="M36" s="287" t="s">
        <v>49</v>
      </c>
    </row>
    <row r="37" spans="1:13" ht="20.25" hidden="1">
      <c r="A37" s="49"/>
      <c r="B37" s="3"/>
      <c r="C37" s="3"/>
      <c r="D37" s="3"/>
      <c r="E37" s="3"/>
      <c r="F37" s="3"/>
      <c r="G37" s="3"/>
      <c r="H37" s="14"/>
      <c r="I37" s="3"/>
      <c r="J37" s="3"/>
      <c r="K37" s="3"/>
      <c r="L37" s="57"/>
      <c r="M37" s="16"/>
    </row>
    <row r="38" spans="1:13" ht="30" customHeight="1">
      <c r="A38" s="81"/>
      <c r="B38" s="9" t="s">
        <v>50</v>
      </c>
      <c r="C38" s="10"/>
      <c r="D38" s="11"/>
      <c r="E38" s="8"/>
      <c r="F38" s="8"/>
      <c r="G38" s="2"/>
      <c r="H38" s="12" t="s">
        <v>3</v>
      </c>
      <c r="I38" s="82">
        <v>550</v>
      </c>
      <c r="J38" s="13" t="s">
        <v>51</v>
      </c>
      <c r="K38" s="83"/>
      <c r="L38" s="84"/>
      <c r="M38" s="16"/>
    </row>
    <row r="39" spans="1:13" ht="18">
      <c r="A39" s="49"/>
      <c r="B39" s="3"/>
      <c r="C39" s="3"/>
      <c r="D39" s="3"/>
      <c r="E39" s="3"/>
      <c r="F39" s="3"/>
      <c r="G39" s="3"/>
      <c r="H39" s="3"/>
      <c r="I39" s="85"/>
      <c r="J39" s="3"/>
      <c r="K39" s="3"/>
      <c r="L39" s="57"/>
      <c r="M39" s="16"/>
    </row>
    <row r="40" spans="1:13" ht="47.25" customHeight="1">
      <c r="A40" s="380" t="s">
        <v>5</v>
      </c>
      <c r="B40" s="359" t="s">
        <v>6</v>
      </c>
      <c r="C40" s="359" t="s">
        <v>7</v>
      </c>
      <c r="D40" s="367" t="s">
        <v>8</v>
      </c>
      <c r="E40" s="367"/>
      <c r="F40" s="367"/>
      <c r="G40" s="205" t="s">
        <v>9</v>
      </c>
      <c r="H40" s="205" t="s">
        <v>10</v>
      </c>
      <c r="I40" s="25" t="s">
        <v>11</v>
      </c>
      <c r="J40" s="26" t="s">
        <v>12</v>
      </c>
      <c r="K40" s="366" t="s">
        <v>120</v>
      </c>
      <c r="L40" s="384"/>
      <c r="M40" s="384"/>
    </row>
    <row r="41" spans="1:13" ht="33" customHeight="1">
      <c r="A41" s="381"/>
      <c r="B41" s="360"/>
      <c r="C41" s="360"/>
      <c r="D41" s="223" t="s">
        <v>112</v>
      </c>
      <c r="E41" s="223" t="s">
        <v>113</v>
      </c>
      <c r="F41" s="231" t="s">
        <v>117</v>
      </c>
      <c r="G41" s="205" t="s">
        <v>14</v>
      </c>
      <c r="H41" s="205" t="s">
        <v>15</v>
      </c>
      <c r="I41" s="205" t="s">
        <v>15</v>
      </c>
      <c r="J41" s="26" t="s">
        <v>16</v>
      </c>
      <c r="K41" s="367"/>
      <c r="L41" s="384"/>
      <c r="M41" s="384"/>
    </row>
    <row r="42" spans="1:13" ht="34.5" customHeight="1">
      <c r="A42" s="187">
        <v>1</v>
      </c>
      <c r="B42" s="194" t="s">
        <v>77</v>
      </c>
      <c r="C42" s="190" t="s">
        <v>19</v>
      </c>
      <c r="D42" s="309">
        <v>250</v>
      </c>
      <c r="E42" s="310">
        <v>250</v>
      </c>
      <c r="F42" s="311">
        <v>257</v>
      </c>
      <c r="G42" s="318">
        <f t="shared" ref="G42:G57" si="3">F42-E42</f>
        <v>7</v>
      </c>
      <c r="H42" s="313">
        <v>100</v>
      </c>
      <c r="I42" s="313">
        <v>100</v>
      </c>
      <c r="J42" s="314">
        <f>F42*I42</f>
        <v>25700</v>
      </c>
      <c r="K42" s="315" t="s">
        <v>20</v>
      </c>
      <c r="L42" s="383" t="s">
        <v>149</v>
      </c>
      <c r="M42" s="383"/>
    </row>
    <row r="43" spans="1:13" ht="34.5" customHeight="1">
      <c r="A43" s="187">
        <v>2</v>
      </c>
      <c r="B43" s="194" t="s">
        <v>78</v>
      </c>
      <c r="C43" s="191" t="s">
        <v>30</v>
      </c>
      <c r="D43" s="309">
        <v>259</v>
      </c>
      <c r="E43" s="310">
        <v>263</v>
      </c>
      <c r="F43" s="311">
        <v>262</v>
      </c>
      <c r="G43" s="319">
        <f t="shared" si="3"/>
        <v>-1</v>
      </c>
      <c r="H43" s="313">
        <v>300</v>
      </c>
      <c r="I43" s="313">
        <v>150</v>
      </c>
      <c r="J43" s="314">
        <f t="shared" ref="J43:J57" si="4">F43*I43</f>
        <v>39300</v>
      </c>
      <c r="K43" s="315" t="s">
        <v>20</v>
      </c>
      <c r="L43" s="383" t="s">
        <v>155</v>
      </c>
      <c r="M43" s="383"/>
    </row>
    <row r="44" spans="1:13" ht="34.5" customHeight="1">
      <c r="A44" s="187">
        <v>3</v>
      </c>
      <c r="B44" s="351" t="s">
        <v>88</v>
      </c>
      <c r="C44" s="191" t="s">
        <v>30</v>
      </c>
      <c r="D44" s="309">
        <v>272</v>
      </c>
      <c r="E44" s="310">
        <v>0</v>
      </c>
      <c r="F44" s="311">
        <v>262</v>
      </c>
      <c r="G44" s="320">
        <v>0</v>
      </c>
      <c r="H44" s="313">
        <v>700</v>
      </c>
      <c r="I44" s="313">
        <v>0</v>
      </c>
      <c r="J44" s="314">
        <f t="shared" si="4"/>
        <v>0</v>
      </c>
      <c r="K44" s="315" t="s">
        <v>20</v>
      </c>
      <c r="L44" s="383"/>
      <c r="M44" s="383"/>
    </row>
    <row r="45" spans="1:13" ht="34.5" customHeight="1">
      <c r="A45" s="187">
        <v>4</v>
      </c>
      <c r="B45" s="192" t="s">
        <v>89</v>
      </c>
      <c r="C45" s="191" t="s">
        <v>30</v>
      </c>
      <c r="D45" s="309">
        <v>278</v>
      </c>
      <c r="E45" s="310">
        <v>280</v>
      </c>
      <c r="F45" s="311">
        <v>280</v>
      </c>
      <c r="G45" s="320">
        <f t="shared" si="3"/>
        <v>0</v>
      </c>
      <c r="H45" s="313">
        <v>150</v>
      </c>
      <c r="I45" s="313">
        <v>0</v>
      </c>
      <c r="J45" s="314">
        <f t="shared" si="4"/>
        <v>0</v>
      </c>
      <c r="K45" s="315" t="s">
        <v>20</v>
      </c>
      <c r="L45" s="365"/>
      <c r="M45" s="365"/>
    </row>
    <row r="46" spans="1:13" ht="34.5" hidden="1" customHeight="1">
      <c r="A46" s="187"/>
      <c r="B46" s="192" t="s">
        <v>81</v>
      </c>
      <c r="C46" s="191" t="s">
        <v>82</v>
      </c>
      <c r="D46" s="309">
        <v>0</v>
      </c>
      <c r="E46" s="310">
        <v>0</v>
      </c>
      <c r="F46" s="311"/>
      <c r="G46" s="320">
        <f t="shared" si="3"/>
        <v>0</v>
      </c>
      <c r="H46" s="313"/>
      <c r="I46" s="313"/>
      <c r="J46" s="314">
        <f t="shared" si="4"/>
        <v>0</v>
      </c>
      <c r="K46" s="315" t="s">
        <v>20</v>
      </c>
      <c r="L46" s="365"/>
      <c r="M46" s="365"/>
    </row>
    <row r="47" spans="1:13" ht="34.5" customHeight="1">
      <c r="A47" s="187">
        <v>5</v>
      </c>
      <c r="B47" s="351" t="s">
        <v>90</v>
      </c>
      <c r="C47" s="191" t="s">
        <v>82</v>
      </c>
      <c r="D47" s="316">
        <v>250</v>
      </c>
      <c r="E47" s="310">
        <v>250</v>
      </c>
      <c r="F47" s="311">
        <v>257</v>
      </c>
      <c r="G47" s="318">
        <f t="shared" si="3"/>
        <v>7</v>
      </c>
      <c r="H47" s="313">
        <v>300</v>
      </c>
      <c r="I47" s="313">
        <v>300</v>
      </c>
      <c r="J47" s="314">
        <f t="shared" si="4"/>
        <v>77100</v>
      </c>
      <c r="K47" s="315" t="s">
        <v>20</v>
      </c>
      <c r="L47" s="383" t="s">
        <v>135</v>
      </c>
      <c r="M47" s="383"/>
    </row>
    <row r="48" spans="1:13" ht="34.5" hidden="1" customHeight="1">
      <c r="A48" s="187"/>
      <c r="B48" s="192" t="s">
        <v>91</v>
      </c>
      <c r="C48" s="190" t="s">
        <v>53</v>
      </c>
      <c r="D48" s="316"/>
      <c r="E48" s="310"/>
      <c r="F48" s="311"/>
      <c r="G48" s="319">
        <f t="shared" si="3"/>
        <v>0</v>
      </c>
      <c r="H48" s="313"/>
      <c r="I48" s="313"/>
      <c r="J48" s="314">
        <f t="shared" si="4"/>
        <v>0</v>
      </c>
      <c r="K48" s="315" t="s">
        <v>20</v>
      </c>
      <c r="L48" s="371"/>
      <c r="M48" s="371"/>
    </row>
    <row r="49" spans="1:13" ht="34.5" hidden="1" customHeight="1">
      <c r="A49" s="187"/>
      <c r="B49" s="192" t="s">
        <v>92</v>
      </c>
      <c r="C49" s="191" t="s">
        <v>30</v>
      </c>
      <c r="D49" s="316"/>
      <c r="E49" s="310"/>
      <c r="F49" s="311"/>
      <c r="G49" s="319">
        <f t="shared" si="3"/>
        <v>0</v>
      </c>
      <c r="H49" s="313"/>
      <c r="I49" s="313"/>
      <c r="J49" s="314">
        <f t="shared" si="4"/>
        <v>0</v>
      </c>
      <c r="K49" s="315" t="s">
        <v>55</v>
      </c>
      <c r="L49" s="428"/>
      <c r="M49" s="362"/>
    </row>
    <row r="50" spans="1:13" ht="34.5" hidden="1" customHeight="1">
      <c r="A50" s="187"/>
      <c r="B50" s="194" t="s">
        <v>93</v>
      </c>
      <c r="C50" s="191" t="s">
        <v>30</v>
      </c>
      <c r="D50" s="321"/>
      <c r="E50" s="322"/>
      <c r="F50" s="323"/>
      <c r="G50" s="319">
        <f t="shared" si="3"/>
        <v>0</v>
      </c>
      <c r="H50" s="324"/>
      <c r="I50" s="324"/>
      <c r="J50" s="314">
        <f t="shared" si="4"/>
        <v>0</v>
      </c>
      <c r="K50" s="315" t="s">
        <v>20</v>
      </c>
      <c r="L50" s="362"/>
      <c r="M50" s="362"/>
    </row>
    <row r="51" spans="1:13" ht="34.5" customHeight="1">
      <c r="A51" s="187">
        <v>6</v>
      </c>
      <c r="B51" s="192" t="s">
        <v>94</v>
      </c>
      <c r="C51" s="191" t="s">
        <v>30</v>
      </c>
      <c r="D51" s="316">
        <v>285</v>
      </c>
      <c r="E51" s="310">
        <v>295</v>
      </c>
      <c r="F51" s="311">
        <v>285</v>
      </c>
      <c r="G51" s="319">
        <f t="shared" si="3"/>
        <v>-10</v>
      </c>
      <c r="H51" s="313">
        <v>500</v>
      </c>
      <c r="I51" s="313">
        <v>0</v>
      </c>
      <c r="J51" s="314">
        <f t="shared" si="4"/>
        <v>0</v>
      </c>
      <c r="K51" s="315" t="s">
        <v>20</v>
      </c>
      <c r="L51" s="362"/>
      <c r="M51" s="362"/>
    </row>
    <row r="52" spans="1:13" ht="34.5" hidden="1" customHeight="1">
      <c r="A52" s="187"/>
      <c r="B52" s="192" t="s">
        <v>95</v>
      </c>
      <c r="C52" s="201" t="s">
        <v>30</v>
      </c>
      <c r="D52" s="316"/>
      <c r="E52" s="310"/>
      <c r="F52" s="311"/>
      <c r="G52" s="319">
        <f t="shared" si="3"/>
        <v>0</v>
      </c>
      <c r="H52" s="313"/>
      <c r="I52" s="313"/>
      <c r="J52" s="314">
        <f t="shared" si="4"/>
        <v>0</v>
      </c>
      <c r="K52" s="315" t="s">
        <v>20</v>
      </c>
      <c r="L52" s="363"/>
      <c r="M52" s="363"/>
    </row>
    <row r="53" spans="1:13" ht="34.5" hidden="1" customHeight="1">
      <c r="A53" s="187"/>
      <c r="B53" s="192" t="s">
        <v>72</v>
      </c>
      <c r="C53" s="191" t="s">
        <v>30</v>
      </c>
      <c r="D53" s="316"/>
      <c r="E53" s="310"/>
      <c r="F53" s="311"/>
      <c r="G53" s="319">
        <f t="shared" si="3"/>
        <v>0</v>
      </c>
      <c r="H53" s="313"/>
      <c r="I53" s="313"/>
      <c r="J53" s="314">
        <f t="shared" si="4"/>
        <v>0</v>
      </c>
      <c r="K53" s="315" t="s">
        <v>20</v>
      </c>
      <c r="L53" s="363"/>
      <c r="M53" s="363"/>
    </row>
    <row r="54" spans="1:13" ht="28.5" hidden="1" customHeight="1">
      <c r="A54" s="187"/>
      <c r="B54" s="192" t="s">
        <v>25</v>
      </c>
      <c r="C54" s="191" t="s">
        <v>30</v>
      </c>
      <c r="D54" s="316"/>
      <c r="E54" s="310"/>
      <c r="F54" s="311"/>
      <c r="G54" s="319">
        <f t="shared" si="3"/>
        <v>0</v>
      </c>
      <c r="H54" s="313"/>
      <c r="I54" s="313"/>
      <c r="J54" s="314">
        <f t="shared" si="4"/>
        <v>0</v>
      </c>
      <c r="K54" s="315" t="s">
        <v>20</v>
      </c>
      <c r="L54" s="394"/>
      <c r="M54" s="394"/>
    </row>
    <row r="55" spans="1:13" ht="30.75" customHeight="1">
      <c r="A55" s="187">
        <v>7</v>
      </c>
      <c r="B55" s="192" t="s">
        <v>85</v>
      </c>
      <c r="C55" s="191" t="s">
        <v>30</v>
      </c>
      <c r="D55" s="316">
        <v>285</v>
      </c>
      <c r="E55" s="310">
        <v>280</v>
      </c>
      <c r="F55" s="311">
        <v>295</v>
      </c>
      <c r="G55" s="318">
        <f t="shared" si="3"/>
        <v>15</v>
      </c>
      <c r="H55" s="313">
        <v>40</v>
      </c>
      <c r="I55" s="313">
        <v>0</v>
      </c>
      <c r="J55" s="314">
        <f t="shared" si="4"/>
        <v>0</v>
      </c>
      <c r="K55" s="315" t="s">
        <v>20</v>
      </c>
      <c r="L55" s="369"/>
      <c r="M55" s="369"/>
    </row>
    <row r="56" spans="1:13" ht="29.25" hidden="1" customHeight="1">
      <c r="A56" s="187"/>
      <c r="B56" s="192" t="s">
        <v>86</v>
      </c>
      <c r="C56" s="191" t="s">
        <v>30</v>
      </c>
      <c r="D56" s="193"/>
      <c r="E56" s="188"/>
      <c r="F56" s="232"/>
      <c r="G56" s="196">
        <f t="shared" si="3"/>
        <v>0</v>
      </c>
      <c r="H56" s="195"/>
      <c r="I56" s="195"/>
      <c r="J56" s="283">
        <f t="shared" si="4"/>
        <v>0</v>
      </c>
      <c r="K56" s="218" t="s">
        <v>20</v>
      </c>
      <c r="L56" s="107"/>
      <c r="M56" s="108"/>
    </row>
    <row r="57" spans="1:13" ht="39" hidden="1">
      <c r="A57" s="187"/>
      <c r="B57" s="192" t="s">
        <v>79</v>
      </c>
      <c r="C57" s="191" t="s">
        <v>82</v>
      </c>
      <c r="D57" s="193"/>
      <c r="E57" s="188"/>
      <c r="F57" s="232"/>
      <c r="G57" s="196">
        <f t="shared" si="3"/>
        <v>0</v>
      </c>
      <c r="H57" s="195"/>
      <c r="I57" s="195"/>
      <c r="J57" s="283">
        <f t="shared" si="4"/>
        <v>0</v>
      </c>
      <c r="K57" s="218" t="s">
        <v>20</v>
      </c>
      <c r="L57" s="107"/>
      <c r="M57" s="108"/>
    </row>
    <row r="58" spans="1:13" ht="41.25" customHeight="1">
      <c r="A58" s="262"/>
      <c r="B58" s="260"/>
      <c r="C58" s="260"/>
      <c r="D58" s="260"/>
      <c r="E58" s="260"/>
      <c r="F58" s="260"/>
      <c r="G58" s="239"/>
      <c r="H58" s="229">
        <f>SUM(H39:H57)</f>
        <v>2090</v>
      </c>
      <c r="I58" s="229">
        <f>SUM(I39:I57)</f>
        <v>550</v>
      </c>
      <c r="J58" s="251">
        <f>SUM(J39:J57)</f>
        <v>142100</v>
      </c>
      <c r="K58" s="262"/>
      <c r="L58" s="412"/>
      <c r="M58" s="412"/>
    </row>
    <row r="59" spans="1:13" ht="37.5" customHeight="1">
      <c r="A59" s="288"/>
      <c r="B59" s="263"/>
      <c r="C59" s="263"/>
      <c r="D59" s="263"/>
      <c r="E59" s="264"/>
      <c r="F59" s="264"/>
      <c r="G59" s="264"/>
      <c r="H59" s="385" t="s">
        <v>33</v>
      </c>
      <c r="I59" s="385"/>
      <c r="J59" s="225">
        <f>J58/I58</f>
        <v>258.36363636363637</v>
      </c>
      <c r="K59" s="275" t="str">
        <f>K22</f>
        <v>(Dec'21)</v>
      </c>
      <c r="L59" s="376" t="s">
        <v>34</v>
      </c>
      <c r="M59" s="376"/>
    </row>
    <row r="60" spans="1:13" ht="35.25" customHeight="1">
      <c r="A60" s="279"/>
      <c r="B60" s="423" t="s">
        <v>157</v>
      </c>
      <c r="C60" s="423"/>
      <c r="D60" s="423"/>
      <c r="E60" s="423"/>
      <c r="F60" s="423"/>
      <c r="G60" s="423"/>
      <c r="H60" s="423"/>
      <c r="I60" s="423"/>
      <c r="J60" s="289">
        <v>255.2</v>
      </c>
      <c r="K60" s="275" t="str">
        <f>K23</f>
        <v>(Nov'21)</v>
      </c>
      <c r="L60" s="280">
        <f>(J59-J60)/J60</f>
        <v>1.2396694214876118E-2</v>
      </c>
      <c r="M60" s="357" t="s">
        <v>156</v>
      </c>
    </row>
    <row r="61" spans="1:13" ht="18">
      <c r="A61" s="56"/>
      <c r="B61" s="93"/>
      <c r="C61" s="93"/>
      <c r="D61" s="93"/>
      <c r="E61" s="93"/>
      <c r="F61" s="93"/>
      <c r="G61" s="93"/>
      <c r="H61" s="94"/>
      <c r="I61" s="95"/>
      <c r="J61" s="96"/>
      <c r="K61" s="97"/>
      <c r="L61" s="98"/>
      <c r="M61" s="16"/>
    </row>
    <row r="62" spans="1:13" ht="26.25" customHeight="1">
      <c r="A62" s="81"/>
      <c r="B62" s="9" t="s">
        <v>62</v>
      </c>
      <c r="C62" s="10"/>
      <c r="D62" s="11"/>
      <c r="E62" s="8"/>
      <c r="F62" s="8"/>
      <c r="G62" s="2"/>
      <c r="H62" s="12" t="s">
        <v>3</v>
      </c>
      <c r="I62" s="82">
        <v>1000</v>
      </c>
      <c r="J62" s="13" t="s">
        <v>51</v>
      </c>
      <c r="K62" s="99"/>
      <c r="L62" s="84"/>
      <c r="M62" s="16"/>
    </row>
    <row r="63" spans="1:13" ht="18">
      <c r="A63" s="49"/>
      <c r="B63" s="3"/>
      <c r="C63" s="3"/>
      <c r="D63" s="3"/>
      <c r="E63" s="3"/>
      <c r="F63" s="3"/>
      <c r="G63" s="3"/>
      <c r="H63" s="3"/>
      <c r="I63" s="85"/>
      <c r="J63" s="3"/>
      <c r="K63" s="3"/>
      <c r="L63" s="57"/>
      <c r="M63" s="16"/>
    </row>
    <row r="64" spans="1:13" ht="32.25" customHeight="1">
      <c r="A64" s="380" t="s">
        <v>5</v>
      </c>
      <c r="B64" s="359" t="s">
        <v>6</v>
      </c>
      <c r="C64" s="359" t="s">
        <v>7</v>
      </c>
      <c r="D64" s="367" t="s">
        <v>8</v>
      </c>
      <c r="E64" s="367"/>
      <c r="F64" s="367"/>
      <c r="G64" s="205" t="s">
        <v>9</v>
      </c>
      <c r="H64" s="205" t="s">
        <v>10</v>
      </c>
      <c r="I64" s="25" t="s">
        <v>11</v>
      </c>
      <c r="J64" s="26" t="s">
        <v>12</v>
      </c>
      <c r="K64" s="366" t="s">
        <v>120</v>
      </c>
      <c r="L64" s="369"/>
      <c r="M64" s="369"/>
    </row>
    <row r="65" spans="1:13" ht="33" customHeight="1">
      <c r="A65" s="381"/>
      <c r="B65" s="360"/>
      <c r="C65" s="360"/>
      <c r="D65" s="223" t="s">
        <v>112</v>
      </c>
      <c r="E65" s="223" t="s">
        <v>113</v>
      </c>
      <c r="F65" s="231" t="s">
        <v>117</v>
      </c>
      <c r="G65" s="205" t="s">
        <v>14</v>
      </c>
      <c r="H65" s="205" t="s">
        <v>15</v>
      </c>
      <c r="I65" s="205" t="s">
        <v>15</v>
      </c>
      <c r="J65" s="26" t="s">
        <v>16</v>
      </c>
      <c r="K65" s="367"/>
      <c r="L65" s="369"/>
      <c r="M65" s="369"/>
    </row>
    <row r="66" spans="1:13" ht="34.5" customHeight="1">
      <c r="A66" s="198">
        <v>1</v>
      </c>
      <c r="B66" s="199" t="s">
        <v>77</v>
      </c>
      <c r="C66" s="197" t="s">
        <v>19</v>
      </c>
      <c r="D66" s="325">
        <v>250</v>
      </c>
      <c r="E66" s="322">
        <v>250</v>
      </c>
      <c r="F66" s="323">
        <v>257</v>
      </c>
      <c r="G66" s="318">
        <f t="shared" ref="G66:G78" si="5">F66-E66</f>
        <v>7</v>
      </c>
      <c r="H66" s="324">
        <v>300</v>
      </c>
      <c r="I66" s="324">
        <v>300</v>
      </c>
      <c r="J66" s="326">
        <f>F66*I66</f>
        <v>77100</v>
      </c>
      <c r="K66" s="315" t="s">
        <v>20</v>
      </c>
      <c r="L66" s="383" t="s">
        <v>149</v>
      </c>
      <c r="M66" s="383"/>
    </row>
    <row r="67" spans="1:13" ht="34.5" hidden="1" customHeight="1">
      <c r="A67" s="200"/>
      <c r="B67" s="199" t="s">
        <v>92</v>
      </c>
      <c r="C67" s="201" t="s">
        <v>30</v>
      </c>
      <c r="D67" s="325"/>
      <c r="E67" s="322"/>
      <c r="F67" s="323"/>
      <c r="G67" s="319">
        <f t="shared" si="5"/>
        <v>0</v>
      </c>
      <c r="H67" s="324"/>
      <c r="I67" s="324"/>
      <c r="J67" s="326">
        <f t="shared" ref="J67:J83" si="6">F67*I67</f>
        <v>0</v>
      </c>
      <c r="K67" s="315" t="s">
        <v>20</v>
      </c>
      <c r="L67" s="395"/>
      <c r="M67" s="395"/>
    </row>
    <row r="68" spans="1:13" ht="34.5" customHeight="1">
      <c r="A68" s="200">
        <v>2</v>
      </c>
      <c r="B68" s="199" t="s">
        <v>78</v>
      </c>
      <c r="C68" s="201" t="s">
        <v>30</v>
      </c>
      <c r="D68" s="325">
        <v>259</v>
      </c>
      <c r="E68" s="322">
        <v>0</v>
      </c>
      <c r="F68" s="323">
        <v>0</v>
      </c>
      <c r="G68" s="320">
        <f t="shared" si="5"/>
        <v>0</v>
      </c>
      <c r="H68" s="324">
        <v>0</v>
      </c>
      <c r="I68" s="324">
        <v>0</v>
      </c>
      <c r="J68" s="326">
        <f t="shared" si="6"/>
        <v>0</v>
      </c>
      <c r="K68" s="315" t="s">
        <v>20</v>
      </c>
      <c r="L68" s="392"/>
      <c r="M68" s="392"/>
    </row>
    <row r="69" spans="1:13" ht="34.5" customHeight="1">
      <c r="A69" s="200">
        <v>3</v>
      </c>
      <c r="B69" s="199" t="s">
        <v>85</v>
      </c>
      <c r="C69" s="201" t="s">
        <v>30</v>
      </c>
      <c r="D69" s="325">
        <v>285</v>
      </c>
      <c r="E69" s="322">
        <v>280</v>
      </c>
      <c r="F69" s="323">
        <v>295</v>
      </c>
      <c r="G69" s="318">
        <f t="shared" si="5"/>
        <v>15</v>
      </c>
      <c r="H69" s="324">
        <v>40</v>
      </c>
      <c r="I69" s="324">
        <v>0</v>
      </c>
      <c r="J69" s="326">
        <f t="shared" si="6"/>
        <v>0</v>
      </c>
      <c r="K69" s="315" t="s">
        <v>20</v>
      </c>
      <c r="L69" s="395"/>
      <c r="M69" s="395"/>
    </row>
    <row r="70" spans="1:13" ht="34.5" customHeight="1">
      <c r="A70" s="200">
        <v>4</v>
      </c>
      <c r="B70" s="199" t="s">
        <v>90</v>
      </c>
      <c r="C70" s="201" t="s">
        <v>82</v>
      </c>
      <c r="D70" s="325">
        <v>250</v>
      </c>
      <c r="E70" s="322">
        <v>250</v>
      </c>
      <c r="F70" s="323">
        <v>257</v>
      </c>
      <c r="G70" s="318">
        <f t="shared" si="5"/>
        <v>7</v>
      </c>
      <c r="H70" s="324">
        <v>300</v>
      </c>
      <c r="I70" s="324">
        <v>300</v>
      </c>
      <c r="J70" s="326">
        <f t="shared" si="6"/>
        <v>77100</v>
      </c>
      <c r="K70" s="315" t="s">
        <v>20</v>
      </c>
      <c r="L70" s="383" t="s">
        <v>135</v>
      </c>
      <c r="M70" s="383"/>
    </row>
    <row r="71" spans="1:13" ht="34.5" customHeight="1">
      <c r="A71" s="200">
        <v>5</v>
      </c>
      <c r="B71" s="351" t="s">
        <v>88</v>
      </c>
      <c r="C71" s="201" t="s">
        <v>30</v>
      </c>
      <c r="D71" s="322">
        <v>272</v>
      </c>
      <c r="E71" s="322">
        <v>263</v>
      </c>
      <c r="F71" s="323">
        <v>262</v>
      </c>
      <c r="G71" s="319">
        <f t="shared" si="5"/>
        <v>-1</v>
      </c>
      <c r="H71" s="324">
        <v>400</v>
      </c>
      <c r="I71" s="324">
        <v>400</v>
      </c>
      <c r="J71" s="326">
        <f t="shared" si="6"/>
        <v>104800</v>
      </c>
      <c r="K71" s="315" t="s">
        <v>20</v>
      </c>
      <c r="L71" s="383" t="s">
        <v>137</v>
      </c>
      <c r="M71" s="383"/>
    </row>
    <row r="72" spans="1:13" ht="34.5" hidden="1" customHeight="1">
      <c r="A72" s="200"/>
      <c r="B72" s="202" t="s">
        <v>89</v>
      </c>
      <c r="C72" s="201" t="s">
        <v>30</v>
      </c>
      <c r="D72" s="310">
        <v>0</v>
      </c>
      <c r="E72" s="322">
        <v>0</v>
      </c>
      <c r="F72" s="323"/>
      <c r="G72" s="319">
        <f t="shared" si="5"/>
        <v>0</v>
      </c>
      <c r="H72" s="324"/>
      <c r="I72" s="324"/>
      <c r="J72" s="326">
        <f t="shared" si="6"/>
        <v>0</v>
      </c>
      <c r="K72" s="315" t="s">
        <v>20</v>
      </c>
      <c r="L72" s="245"/>
      <c r="M72" s="245"/>
    </row>
    <row r="73" spans="1:13" ht="34.5" customHeight="1">
      <c r="A73" s="200">
        <v>6</v>
      </c>
      <c r="B73" s="202" t="s">
        <v>81</v>
      </c>
      <c r="C73" s="201" t="s">
        <v>82</v>
      </c>
      <c r="D73" s="310">
        <v>275</v>
      </c>
      <c r="E73" s="310">
        <v>263</v>
      </c>
      <c r="F73" s="311">
        <v>270</v>
      </c>
      <c r="G73" s="318">
        <f t="shared" si="5"/>
        <v>7</v>
      </c>
      <c r="H73" s="313">
        <v>400</v>
      </c>
      <c r="I73" s="313">
        <v>0</v>
      </c>
      <c r="J73" s="326">
        <f t="shared" si="6"/>
        <v>0</v>
      </c>
      <c r="K73" s="315" t="s">
        <v>20</v>
      </c>
      <c r="L73" s="427"/>
      <c r="M73" s="395"/>
    </row>
    <row r="74" spans="1:13" ht="34.5" hidden="1" customHeight="1">
      <c r="A74" s="200"/>
      <c r="B74" s="202" t="s">
        <v>96</v>
      </c>
      <c r="C74" s="202"/>
      <c r="D74" s="310"/>
      <c r="E74" s="310"/>
      <c r="F74" s="311"/>
      <c r="G74" s="319">
        <f t="shared" si="5"/>
        <v>0</v>
      </c>
      <c r="H74" s="313"/>
      <c r="I74" s="313"/>
      <c r="J74" s="326">
        <f t="shared" si="6"/>
        <v>0</v>
      </c>
      <c r="K74" s="315" t="s">
        <v>28</v>
      </c>
      <c r="L74" s="245"/>
      <c r="M74" s="245"/>
    </row>
    <row r="75" spans="1:13" ht="34.5" hidden="1" customHeight="1">
      <c r="A75" s="200"/>
      <c r="B75" s="202" t="s">
        <v>97</v>
      </c>
      <c r="C75" s="202"/>
      <c r="D75" s="310"/>
      <c r="E75" s="310"/>
      <c r="F75" s="311"/>
      <c r="G75" s="319">
        <f t="shared" si="5"/>
        <v>0</v>
      </c>
      <c r="H75" s="313"/>
      <c r="I75" s="313"/>
      <c r="J75" s="326">
        <f t="shared" si="6"/>
        <v>0</v>
      </c>
      <c r="K75" s="315" t="s">
        <v>20</v>
      </c>
      <c r="L75" s="395"/>
      <c r="M75" s="395"/>
    </row>
    <row r="76" spans="1:13" ht="34.5" hidden="1" customHeight="1">
      <c r="A76" s="200"/>
      <c r="B76" s="202" t="s">
        <v>98</v>
      </c>
      <c r="C76" s="202"/>
      <c r="D76" s="310"/>
      <c r="E76" s="310"/>
      <c r="F76" s="323"/>
      <c r="G76" s="319">
        <f t="shared" si="5"/>
        <v>0</v>
      </c>
      <c r="H76" s="324"/>
      <c r="I76" s="324"/>
      <c r="J76" s="326">
        <f t="shared" si="6"/>
        <v>0</v>
      </c>
      <c r="K76" s="315" t="s">
        <v>20</v>
      </c>
      <c r="L76" s="395"/>
      <c r="M76" s="395"/>
    </row>
    <row r="77" spans="1:13" ht="34.5" hidden="1" customHeight="1">
      <c r="A77" s="200"/>
      <c r="B77" s="203" t="s">
        <v>72</v>
      </c>
      <c r="C77" s="201" t="s">
        <v>30</v>
      </c>
      <c r="D77" s="310"/>
      <c r="E77" s="310"/>
      <c r="F77" s="311"/>
      <c r="G77" s="319">
        <f t="shared" si="5"/>
        <v>0</v>
      </c>
      <c r="H77" s="313"/>
      <c r="I77" s="313"/>
      <c r="J77" s="326">
        <f t="shared" si="6"/>
        <v>0</v>
      </c>
      <c r="K77" s="315" t="s">
        <v>20</v>
      </c>
      <c r="L77" s="395"/>
      <c r="M77" s="395"/>
    </row>
    <row r="78" spans="1:13" ht="34.5" customHeight="1">
      <c r="A78" s="200">
        <v>7</v>
      </c>
      <c r="B78" s="204" t="s">
        <v>94</v>
      </c>
      <c r="C78" s="201" t="s">
        <v>30</v>
      </c>
      <c r="D78" s="310">
        <v>285</v>
      </c>
      <c r="E78" s="310">
        <v>295</v>
      </c>
      <c r="F78" s="311">
        <v>285</v>
      </c>
      <c r="G78" s="319">
        <f t="shared" si="5"/>
        <v>-10</v>
      </c>
      <c r="H78" s="313">
        <v>500</v>
      </c>
      <c r="I78" s="313">
        <v>0</v>
      </c>
      <c r="J78" s="326">
        <f t="shared" si="6"/>
        <v>0</v>
      </c>
      <c r="K78" s="315" t="s">
        <v>20</v>
      </c>
      <c r="L78" s="395"/>
      <c r="M78" s="395"/>
    </row>
    <row r="79" spans="1:13" ht="34.5" hidden="1" customHeight="1">
      <c r="A79" s="73"/>
      <c r="B79" s="120"/>
      <c r="C79" s="39"/>
      <c r="D79" s="125"/>
      <c r="E79" s="125"/>
      <c r="F79" s="126"/>
      <c r="G79" s="196"/>
      <c r="H79" s="32"/>
      <c r="I79" s="32"/>
      <c r="J79" s="220">
        <f t="shared" si="6"/>
        <v>0</v>
      </c>
      <c r="K79" s="205"/>
      <c r="L79" s="395"/>
      <c r="M79" s="395"/>
    </row>
    <row r="80" spans="1:13" ht="33.75" hidden="1" customHeight="1">
      <c r="A80" s="73"/>
      <c r="B80" s="120"/>
      <c r="C80" s="119"/>
      <c r="D80" s="125"/>
      <c r="E80" s="125"/>
      <c r="F80" s="126"/>
      <c r="G80" s="196"/>
      <c r="H80" s="32"/>
      <c r="I80" s="32"/>
      <c r="J80" s="220">
        <f t="shared" si="6"/>
        <v>0</v>
      </c>
      <c r="K80" s="205"/>
      <c r="L80" s="394"/>
      <c r="M80" s="394"/>
    </row>
    <row r="81" spans="1:13" ht="39.75" hidden="1" customHeight="1">
      <c r="A81" s="73"/>
      <c r="B81" s="120"/>
      <c r="C81" s="119"/>
      <c r="D81" s="125"/>
      <c r="E81" s="125"/>
      <c r="F81" s="126"/>
      <c r="G81" s="196"/>
      <c r="H81" s="32"/>
      <c r="I81" s="32"/>
      <c r="J81" s="220">
        <f t="shared" si="6"/>
        <v>0</v>
      </c>
      <c r="K81" s="205"/>
      <c r="L81" s="284"/>
      <c r="M81" s="284"/>
    </row>
    <row r="82" spans="1:13" ht="40.5" hidden="1" customHeight="1">
      <c r="A82" s="73"/>
      <c r="B82" s="120"/>
      <c r="C82" s="119"/>
      <c r="D82" s="125"/>
      <c r="E82" s="125"/>
      <c r="F82" s="126"/>
      <c r="G82" s="196"/>
      <c r="H82" s="32"/>
      <c r="I82" s="32"/>
      <c r="J82" s="220">
        <f t="shared" si="6"/>
        <v>0</v>
      </c>
      <c r="K82" s="205"/>
      <c r="L82" s="284"/>
      <c r="M82" s="284"/>
    </row>
    <row r="83" spans="1:13" ht="39.75" hidden="1" customHeight="1">
      <c r="A83" s="73"/>
      <c r="B83" s="120"/>
      <c r="C83" s="119"/>
      <c r="D83" s="125"/>
      <c r="E83" s="125"/>
      <c r="F83" s="126"/>
      <c r="G83" s="196"/>
      <c r="H83" s="32"/>
      <c r="I83" s="32"/>
      <c r="J83" s="220">
        <f t="shared" si="6"/>
        <v>0</v>
      </c>
      <c r="K83" s="205"/>
      <c r="L83" s="284"/>
      <c r="M83" s="284"/>
    </row>
    <row r="84" spans="1:13" ht="40.5" customHeight="1">
      <c r="A84" s="238"/>
      <c r="B84" s="429" t="s">
        <v>68</v>
      </c>
      <c r="C84" s="430"/>
      <c r="D84" s="430"/>
      <c r="E84" s="430"/>
      <c r="F84" s="430"/>
      <c r="G84" s="431"/>
      <c r="H84" s="230">
        <f>SUM(H66:H83)</f>
        <v>1940</v>
      </c>
      <c r="I84" s="230">
        <f t="shared" ref="I84:J84" si="7">SUM(I66:I83)</f>
        <v>1000</v>
      </c>
      <c r="J84" s="261">
        <f t="shared" si="7"/>
        <v>259000</v>
      </c>
      <c r="K84" s="238"/>
      <c r="L84" s="436"/>
      <c r="M84" s="437"/>
    </row>
    <row r="85" spans="1:13" ht="40.5" customHeight="1">
      <c r="A85" s="302"/>
      <c r="B85" s="424"/>
      <c r="C85" s="425"/>
      <c r="D85" s="425"/>
      <c r="E85" s="425"/>
      <c r="F85" s="425"/>
      <c r="G85" s="426"/>
      <c r="H85" s="388" t="s">
        <v>33</v>
      </c>
      <c r="I85" s="388"/>
      <c r="J85" s="303">
        <f>J84/I84</f>
        <v>259</v>
      </c>
      <c r="K85" s="275" t="str">
        <f>K22</f>
        <v>(Dec'21)</v>
      </c>
      <c r="L85" s="373" t="s">
        <v>34</v>
      </c>
      <c r="M85" s="373"/>
    </row>
    <row r="86" spans="1:13" ht="37.5" customHeight="1">
      <c r="A86" s="274"/>
      <c r="B86" s="420" t="s">
        <v>159</v>
      </c>
      <c r="C86" s="421"/>
      <c r="D86" s="421"/>
      <c r="E86" s="421"/>
      <c r="F86" s="421"/>
      <c r="G86" s="422"/>
      <c r="H86" s="248"/>
      <c r="I86" s="248"/>
      <c r="J86" s="289">
        <v>255.2</v>
      </c>
      <c r="K86" s="275" t="str">
        <f>K23</f>
        <v>(Nov'21)</v>
      </c>
      <c r="L86" s="304">
        <f>(J85-J86)/J86</f>
        <v>1.4890282131661487E-2</v>
      </c>
      <c r="M86" s="357" t="s">
        <v>158</v>
      </c>
    </row>
    <row r="87" spans="1:13" ht="15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4"/>
      <c r="M87" s="5"/>
    </row>
    <row r="88" spans="1:13" ht="15.75">
      <c r="A88" s="5" t="str">
        <f>WC!A92</f>
        <v>Prepared by: Yi Hong (23/11/2021)</v>
      </c>
      <c r="B88" s="5"/>
      <c r="C88" s="5"/>
      <c r="D88" s="5"/>
      <c r="E88" s="5" t="s">
        <v>63</v>
      </c>
      <c r="F88" s="5"/>
      <c r="G88" s="5"/>
      <c r="H88" s="5"/>
      <c r="I88" s="5" t="s">
        <v>64</v>
      </c>
      <c r="J88" s="5"/>
      <c r="K88" s="5"/>
      <c r="L88" s="4"/>
      <c r="M88" s="5"/>
    </row>
    <row r="89" spans="1:13" ht="15.75">
      <c r="A89" s="5" t="s">
        <v>65</v>
      </c>
      <c r="B89" s="101"/>
      <c r="C89" s="101"/>
      <c r="D89" s="5"/>
      <c r="E89" s="5" t="s">
        <v>66</v>
      </c>
      <c r="F89" s="5"/>
      <c r="G89" s="5"/>
      <c r="H89" s="5"/>
      <c r="I89" s="5"/>
      <c r="J89" s="5"/>
      <c r="K89" s="5"/>
      <c r="L89" s="4"/>
      <c r="M89" s="5"/>
    </row>
  </sheetData>
  <mergeCells count="89">
    <mergeCell ref="L84:M84"/>
    <mergeCell ref="K7:K8"/>
    <mergeCell ref="L70:M70"/>
    <mergeCell ref="L7:M8"/>
    <mergeCell ref="L9:M9"/>
    <mergeCell ref="L10:M10"/>
    <mergeCell ref="L11:M11"/>
    <mergeCell ref="L12:M12"/>
    <mergeCell ref="L19:M19"/>
    <mergeCell ref="L34:M34"/>
    <mergeCell ref="L13:M13"/>
    <mergeCell ref="L21:M21"/>
    <mergeCell ref="L32:M32"/>
    <mergeCell ref="L33:M33"/>
    <mergeCell ref="L27:M28"/>
    <mergeCell ref="L29:M29"/>
    <mergeCell ref="K27:K28"/>
    <mergeCell ref="H22:I22"/>
    <mergeCell ref="L22:M22"/>
    <mergeCell ref="L20:M20"/>
    <mergeCell ref="L14:M14"/>
    <mergeCell ref="L15:M15"/>
    <mergeCell ref="L16:M16"/>
    <mergeCell ref="L17:M17"/>
    <mergeCell ref="L18:M18"/>
    <mergeCell ref="B84:G84"/>
    <mergeCell ref="A3:D3"/>
    <mergeCell ref="E3:G3"/>
    <mergeCell ref="A7:A8"/>
    <mergeCell ref="B7:B8"/>
    <mergeCell ref="C7:C8"/>
    <mergeCell ref="D7:F7"/>
    <mergeCell ref="A27:A28"/>
    <mergeCell ref="B27:B28"/>
    <mergeCell ref="C27:C28"/>
    <mergeCell ref="D27:F27"/>
    <mergeCell ref="A40:A41"/>
    <mergeCell ref="B40:B41"/>
    <mergeCell ref="C40:C41"/>
    <mergeCell ref="D40:F40"/>
    <mergeCell ref="B36:G36"/>
    <mergeCell ref="L30:M30"/>
    <mergeCell ref="L31:M31"/>
    <mergeCell ref="L47:M47"/>
    <mergeCell ref="H35:I35"/>
    <mergeCell ref="L35:M35"/>
    <mergeCell ref="L40:M41"/>
    <mergeCell ref="L42:M42"/>
    <mergeCell ref="L43:M43"/>
    <mergeCell ref="L44:M44"/>
    <mergeCell ref="L45:M45"/>
    <mergeCell ref="L46:M46"/>
    <mergeCell ref="K40:K41"/>
    <mergeCell ref="L53:M53"/>
    <mergeCell ref="L54:M54"/>
    <mergeCell ref="L48:M48"/>
    <mergeCell ref="L49:M49"/>
    <mergeCell ref="L50:M50"/>
    <mergeCell ref="L51:M51"/>
    <mergeCell ref="L52:M52"/>
    <mergeCell ref="L55:M55"/>
    <mergeCell ref="B64:B65"/>
    <mergeCell ref="C64:C65"/>
    <mergeCell ref="D64:F64"/>
    <mergeCell ref="L64:M64"/>
    <mergeCell ref="L65:M65"/>
    <mergeCell ref="L67:M67"/>
    <mergeCell ref="L68:M68"/>
    <mergeCell ref="L69:M69"/>
    <mergeCell ref="L75:M75"/>
    <mergeCell ref="L76:M76"/>
    <mergeCell ref="L71:M71"/>
    <mergeCell ref="L73:M73"/>
    <mergeCell ref="A64:A65"/>
    <mergeCell ref="K64:K65"/>
    <mergeCell ref="B23:G23"/>
    <mergeCell ref="B86:G86"/>
    <mergeCell ref="L58:M58"/>
    <mergeCell ref="H59:I59"/>
    <mergeCell ref="L59:M59"/>
    <mergeCell ref="B60:I60"/>
    <mergeCell ref="L77:M77"/>
    <mergeCell ref="L78:M78"/>
    <mergeCell ref="L79:M79"/>
    <mergeCell ref="L80:M80"/>
    <mergeCell ref="B85:G85"/>
    <mergeCell ref="H85:I85"/>
    <mergeCell ref="L85:M85"/>
    <mergeCell ref="L66:M66"/>
  </mergeCells>
  <pageMargins left="0.7" right="0.7" top="0.75" bottom="0.75" header="0.3" footer="0.3"/>
  <pageSetup scale="29" orientation="portrait" horizontalDpi="30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M21"/>
  <sheetViews>
    <sheetView zoomScale="60" zoomScaleNormal="60" workbookViewId="0">
      <selection activeCell="F19" sqref="F1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6.42578125" customWidth="1"/>
    <col min="10" max="11" width="18.5703125" customWidth="1"/>
    <col min="12" max="12" width="19" customWidth="1"/>
    <col min="13" max="13" width="19.42578125" bestFit="1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6" t="s">
        <v>99</v>
      </c>
      <c r="B3" s="396"/>
      <c r="C3" s="396"/>
      <c r="D3" s="396"/>
      <c r="E3" s="397" t="s">
        <v>118</v>
      </c>
      <c r="F3" s="397"/>
      <c r="G3" s="397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customHeight="1">
      <c r="A5" s="81"/>
      <c r="B5" s="9" t="s">
        <v>50</v>
      </c>
      <c r="C5" s="10"/>
      <c r="D5" s="11"/>
      <c r="E5" s="8"/>
      <c r="F5" s="8"/>
      <c r="G5" s="2"/>
      <c r="H5" s="12" t="s">
        <v>3</v>
      </c>
      <c r="I5" s="82">
        <v>150</v>
      </c>
      <c r="J5" s="13" t="s">
        <v>51</v>
      </c>
      <c r="K5" s="83"/>
      <c r="L5" s="84"/>
      <c r="M5" s="16"/>
    </row>
    <row r="6" spans="1:13" ht="18">
      <c r="A6" s="49"/>
      <c r="B6" s="3"/>
      <c r="C6" s="3"/>
      <c r="D6" s="3"/>
      <c r="E6" s="3"/>
      <c r="F6" s="3"/>
      <c r="G6" s="3"/>
      <c r="H6" s="3"/>
      <c r="I6" s="85"/>
      <c r="J6" s="3"/>
      <c r="K6" s="3"/>
      <c r="L6" s="57"/>
      <c r="M6" s="16"/>
    </row>
    <row r="7" spans="1:13" ht="47.25" customHeight="1">
      <c r="A7" s="380" t="s">
        <v>5</v>
      </c>
      <c r="B7" s="359" t="s">
        <v>6</v>
      </c>
      <c r="C7" s="359" t="s">
        <v>7</v>
      </c>
      <c r="D7" s="367" t="s">
        <v>8</v>
      </c>
      <c r="E7" s="367"/>
      <c r="F7" s="367"/>
      <c r="G7" s="205" t="s">
        <v>9</v>
      </c>
      <c r="H7" s="205" t="s">
        <v>10</v>
      </c>
      <c r="I7" s="25" t="s">
        <v>11</v>
      </c>
      <c r="J7" s="26" t="s">
        <v>12</v>
      </c>
      <c r="K7" s="366" t="s">
        <v>120</v>
      </c>
      <c r="L7" s="384"/>
      <c r="M7" s="384"/>
    </row>
    <row r="8" spans="1:13" ht="33" customHeight="1">
      <c r="A8" s="381"/>
      <c r="B8" s="360"/>
      <c r="C8" s="360"/>
      <c r="D8" s="223" t="s">
        <v>112</v>
      </c>
      <c r="E8" s="223" t="s">
        <v>113</v>
      </c>
      <c r="F8" s="231" t="s">
        <v>117</v>
      </c>
      <c r="G8" s="205" t="s">
        <v>14</v>
      </c>
      <c r="H8" s="205" t="s">
        <v>15</v>
      </c>
      <c r="I8" s="205" t="s">
        <v>15</v>
      </c>
      <c r="J8" s="26" t="s">
        <v>16</v>
      </c>
      <c r="K8" s="367"/>
      <c r="L8" s="384"/>
      <c r="M8" s="384"/>
    </row>
    <row r="9" spans="1:13" ht="34.5" customHeight="1">
      <c r="A9" s="208">
        <v>1</v>
      </c>
      <c r="B9" s="207" t="s">
        <v>45</v>
      </c>
      <c r="C9" s="201" t="s">
        <v>30</v>
      </c>
      <c r="D9" s="327">
        <v>195</v>
      </c>
      <c r="E9" s="327">
        <v>195</v>
      </c>
      <c r="F9" s="328">
        <v>195</v>
      </c>
      <c r="G9" s="320">
        <f>F9-E9</f>
        <v>0</v>
      </c>
      <c r="H9" s="329">
        <v>150</v>
      </c>
      <c r="I9" s="329">
        <v>150</v>
      </c>
      <c r="J9" s="330">
        <f>F9*I9</f>
        <v>29250</v>
      </c>
      <c r="K9" s="331" t="s">
        <v>37</v>
      </c>
      <c r="L9" s="371"/>
      <c r="M9" s="371"/>
    </row>
    <row r="10" spans="1:13" ht="34.5" customHeight="1">
      <c r="A10" s="209">
        <v>2</v>
      </c>
      <c r="B10" s="210" t="s">
        <v>29</v>
      </c>
      <c r="C10" s="201" t="s">
        <v>30</v>
      </c>
      <c r="D10" s="327">
        <v>0</v>
      </c>
      <c r="E10" s="327">
        <v>0</v>
      </c>
      <c r="F10" s="328">
        <v>0</v>
      </c>
      <c r="G10" s="320">
        <f>F10-E10</f>
        <v>0</v>
      </c>
      <c r="H10" s="329">
        <v>0</v>
      </c>
      <c r="I10" s="329">
        <v>0</v>
      </c>
      <c r="J10" s="330">
        <v>0</v>
      </c>
      <c r="K10" s="331" t="s">
        <v>37</v>
      </c>
      <c r="L10" s="371"/>
      <c r="M10" s="371"/>
    </row>
    <row r="11" spans="1:13" ht="34.5" hidden="1" customHeight="1">
      <c r="A11" s="30"/>
      <c r="B11" s="127"/>
      <c r="C11" s="39"/>
      <c r="D11" s="128"/>
      <c r="E11" s="128"/>
      <c r="F11" s="131"/>
      <c r="G11" s="130"/>
      <c r="H11" s="129"/>
      <c r="I11" s="129"/>
      <c r="J11" s="290"/>
      <c r="K11" s="209"/>
      <c r="L11" s="413"/>
      <c r="M11" s="413"/>
    </row>
    <row r="12" spans="1:13" ht="34.5" hidden="1" customHeight="1">
      <c r="A12" s="30"/>
      <c r="B12" s="34"/>
      <c r="C12" s="39"/>
      <c r="D12" s="115"/>
      <c r="E12" s="115"/>
      <c r="F12" s="232"/>
      <c r="G12" s="65"/>
      <c r="H12" s="30"/>
      <c r="I12" s="30"/>
      <c r="J12" s="244"/>
      <c r="K12" s="212"/>
      <c r="L12" s="371"/>
      <c r="M12" s="371"/>
    </row>
    <row r="13" spans="1:13" ht="34.5" hidden="1" customHeight="1">
      <c r="A13" s="30"/>
      <c r="B13" s="34"/>
      <c r="C13" s="39"/>
      <c r="D13" s="115"/>
      <c r="E13" s="115"/>
      <c r="F13" s="232"/>
      <c r="G13" s="65"/>
      <c r="H13" s="30"/>
      <c r="I13" s="30"/>
      <c r="J13" s="244"/>
      <c r="K13" s="212"/>
      <c r="L13" s="371"/>
      <c r="M13" s="371"/>
    </row>
    <row r="14" spans="1:13" ht="34.5" hidden="1" customHeight="1">
      <c r="A14" s="30"/>
      <c r="B14" s="34"/>
      <c r="C14" s="39"/>
      <c r="D14" s="115"/>
      <c r="E14" s="115"/>
      <c r="F14" s="232"/>
      <c r="G14" s="65"/>
      <c r="H14" s="30"/>
      <c r="I14" s="30"/>
      <c r="J14" s="244"/>
      <c r="K14" s="212"/>
      <c r="L14" s="410"/>
      <c r="M14" s="410"/>
    </row>
    <row r="15" spans="1:13" ht="34.5" hidden="1" customHeight="1">
      <c r="A15" s="30"/>
      <c r="B15" s="34"/>
      <c r="C15" s="39"/>
      <c r="D15" s="115"/>
      <c r="E15" s="115"/>
      <c r="F15" s="232"/>
      <c r="G15" s="89"/>
      <c r="H15" s="30"/>
      <c r="I15" s="30"/>
      <c r="J15" s="244"/>
      <c r="K15" s="212"/>
      <c r="L15" s="371"/>
      <c r="M15" s="371"/>
    </row>
    <row r="16" spans="1:13" ht="39" customHeight="1">
      <c r="A16" s="238"/>
      <c r="B16" s="263"/>
      <c r="C16" s="263"/>
      <c r="D16" s="271"/>
      <c r="E16" s="271"/>
      <c r="F16" s="271"/>
      <c r="G16" s="239"/>
      <c r="H16" s="229">
        <f>SUM(H9:H15)</f>
        <v>150</v>
      </c>
      <c r="I16" s="229">
        <f>SUM(I9:I15)</f>
        <v>150</v>
      </c>
      <c r="J16" s="251">
        <f>SUM(J9:J15)</f>
        <v>29250</v>
      </c>
      <c r="K16" s="238"/>
      <c r="L16" s="370"/>
      <c r="M16" s="370"/>
    </row>
    <row r="17" spans="1:13" ht="37.5" customHeight="1">
      <c r="A17" s="238"/>
      <c r="B17" s="272"/>
      <c r="C17" s="272"/>
      <c r="D17" s="272"/>
      <c r="E17" s="272"/>
      <c r="F17" s="272"/>
      <c r="G17" s="272"/>
      <c r="H17" s="375" t="s">
        <v>33</v>
      </c>
      <c r="I17" s="375"/>
      <c r="J17" s="265">
        <f>J16/I16</f>
        <v>195</v>
      </c>
      <c r="K17" s="291" t="str">
        <f>WC!K26</f>
        <v>(Dec'21)</v>
      </c>
      <c r="L17" s="373" t="s">
        <v>34</v>
      </c>
      <c r="M17" s="373"/>
    </row>
    <row r="18" spans="1:13" ht="36.75" customHeight="1">
      <c r="A18" s="238"/>
      <c r="B18" s="417" t="s">
        <v>126</v>
      </c>
      <c r="C18" s="417"/>
      <c r="D18" s="417"/>
      <c r="E18" s="417"/>
      <c r="F18" s="417"/>
      <c r="G18" s="417"/>
      <c r="H18" s="239"/>
      <c r="I18" s="239"/>
      <c r="J18" s="225">
        <v>195</v>
      </c>
      <c r="K18" s="292" t="str">
        <f>WC!K27</f>
        <v>(Nov'21)</v>
      </c>
      <c r="L18" s="294">
        <f>(J17-J18)/J18</f>
        <v>0</v>
      </c>
      <c r="M18" s="293">
        <v>0</v>
      </c>
    </row>
    <row r="19" spans="1:13" ht="18">
      <c r="A19" s="102"/>
      <c r="B19" s="103"/>
      <c r="C19" s="103"/>
      <c r="D19" s="103"/>
      <c r="E19" s="103"/>
      <c r="F19" s="103"/>
      <c r="G19" s="103"/>
      <c r="H19" s="104"/>
      <c r="I19" s="104"/>
      <c r="J19" s="105"/>
      <c r="K19" s="106"/>
      <c r="L19" s="107"/>
      <c r="M19" s="108"/>
    </row>
    <row r="20" spans="1:13" ht="15.75">
      <c r="A20" s="5" t="str">
        <f>WC!A92</f>
        <v>Prepared by: Yi Hong (23/11/2021)</v>
      </c>
      <c r="B20" s="5"/>
      <c r="C20" s="5"/>
      <c r="D20" s="5"/>
      <c r="E20" s="5" t="s">
        <v>63</v>
      </c>
      <c r="F20" s="5"/>
      <c r="G20" s="5"/>
      <c r="H20" s="5"/>
      <c r="I20" s="5" t="s">
        <v>64</v>
      </c>
      <c r="J20" s="5"/>
      <c r="K20" s="5"/>
      <c r="L20" s="4"/>
      <c r="M20" s="5"/>
    </row>
    <row r="21" spans="1:13" ht="15.75">
      <c r="A21" s="5" t="s">
        <v>65</v>
      </c>
      <c r="B21" s="101"/>
      <c r="C21" s="101"/>
      <c r="D21" s="5"/>
      <c r="E21" s="5" t="s">
        <v>66</v>
      </c>
      <c r="F21" s="5"/>
      <c r="G21" s="5"/>
      <c r="H21" s="5"/>
      <c r="I21" s="5"/>
      <c r="J21" s="5"/>
      <c r="K21" s="5"/>
      <c r="L21" s="4"/>
      <c r="M21" s="5"/>
    </row>
  </sheetData>
  <mergeCells count="19">
    <mergeCell ref="A3:D3"/>
    <mergeCell ref="E3:G3"/>
    <mergeCell ref="L14:M14"/>
    <mergeCell ref="A7:A8"/>
    <mergeCell ref="B7:B8"/>
    <mergeCell ref="C7:C8"/>
    <mergeCell ref="D7:F7"/>
    <mergeCell ref="L7:M8"/>
    <mergeCell ref="K7:K8"/>
    <mergeCell ref="L9:M9"/>
    <mergeCell ref="L10:M10"/>
    <mergeCell ref="L11:M11"/>
    <mergeCell ref="L12:M12"/>
    <mergeCell ref="L13:M13"/>
    <mergeCell ref="H17:I17"/>
    <mergeCell ref="L17:M17"/>
    <mergeCell ref="B18:G18"/>
    <mergeCell ref="L16:M16"/>
    <mergeCell ref="L15:M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N67"/>
  <sheetViews>
    <sheetView tabSelected="1" topLeftCell="A24" zoomScale="60" zoomScaleNormal="60" workbookViewId="0">
      <selection activeCell="F45" sqref="F45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7.42578125" customWidth="1"/>
    <col min="10" max="10" width="21.7109375" customWidth="1"/>
    <col min="11" max="11" width="18.5703125" customWidth="1"/>
    <col min="12" max="12" width="26.42578125" customWidth="1"/>
    <col min="13" max="13" width="23.7109375" customWidth="1"/>
    <col min="14" max="14" width="56" customWidth="1"/>
  </cols>
  <sheetData>
    <row r="1" spans="1:14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  <c r="N2" s="5"/>
    </row>
    <row r="3" spans="1:14" ht="20.25">
      <c r="A3" s="396" t="s">
        <v>102</v>
      </c>
      <c r="B3" s="396"/>
      <c r="C3" s="396"/>
      <c r="D3" s="396"/>
      <c r="E3" s="397" t="s">
        <v>118</v>
      </c>
      <c r="F3" s="397"/>
      <c r="G3" s="397"/>
      <c r="H3" s="1"/>
      <c r="I3" s="2"/>
      <c r="J3" s="2"/>
      <c r="K3" s="2"/>
      <c r="L3" s="3"/>
      <c r="M3" s="4"/>
      <c r="N3" s="5"/>
    </row>
    <row r="4" spans="1:14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5"/>
    </row>
    <row r="5" spans="1:14" ht="30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>
        <v>1200</v>
      </c>
      <c r="J5" s="13" t="s">
        <v>119</v>
      </c>
      <c r="K5" s="14"/>
      <c r="L5" s="15"/>
      <c r="M5" s="5"/>
      <c r="N5" s="16"/>
    </row>
    <row r="6" spans="1:14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2"/>
      <c r="M6" s="23"/>
      <c r="N6" s="16"/>
    </row>
    <row r="7" spans="1:14" ht="33" customHeight="1">
      <c r="A7" s="380" t="s">
        <v>5</v>
      </c>
      <c r="B7" s="359" t="s">
        <v>6</v>
      </c>
      <c r="C7" s="359" t="s">
        <v>7</v>
      </c>
      <c r="D7" s="367" t="s">
        <v>8</v>
      </c>
      <c r="E7" s="367"/>
      <c r="F7" s="367"/>
      <c r="G7" s="205" t="s">
        <v>9</v>
      </c>
      <c r="H7" s="205" t="s">
        <v>10</v>
      </c>
      <c r="I7" s="25" t="s">
        <v>11</v>
      </c>
      <c r="J7" s="26" t="s">
        <v>12</v>
      </c>
      <c r="K7" s="205" t="s">
        <v>13</v>
      </c>
      <c r="L7" s="369"/>
      <c r="M7" s="369"/>
    </row>
    <row r="8" spans="1:14" ht="33" customHeight="1">
      <c r="A8" s="381"/>
      <c r="B8" s="360"/>
      <c r="C8" s="360"/>
      <c r="D8" s="217" t="str">
        <f>WC!D8</f>
        <v>Oct'21</v>
      </c>
      <c r="E8" s="217" t="str">
        <f>WC!E8</f>
        <v>Nov'21</v>
      </c>
      <c r="F8" s="301" t="str">
        <f>WC!F8</f>
        <v>Dec'21</v>
      </c>
      <c r="G8" s="205" t="s">
        <v>14</v>
      </c>
      <c r="H8" s="205" t="s">
        <v>15</v>
      </c>
      <c r="I8" s="205" t="s">
        <v>15</v>
      </c>
      <c r="J8" s="26" t="s">
        <v>16</v>
      </c>
      <c r="K8" s="205" t="s">
        <v>17</v>
      </c>
      <c r="L8" s="369"/>
      <c r="M8" s="369"/>
    </row>
    <row r="9" spans="1:14" ht="34.5" customHeight="1">
      <c r="A9" s="213">
        <v>1</v>
      </c>
      <c r="B9" s="214" t="s">
        <v>25</v>
      </c>
      <c r="C9" s="215" t="s">
        <v>30</v>
      </c>
      <c r="D9" s="332">
        <v>48</v>
      </c>
      <c r="E9" s="332">
        <v>48</v>
      </c>
      <c r="F9" s="333">
        <v>48</v>
      </c>
      <c r="G9" s="334">
        <f t="shared" ref="G9:G14" si="0">F9-E9</f>
        <v>0</v>
      </c>
      <c r="H9" s="335">
        <v>500</v>
      </c>
      <c r="I9" s="335">
        <v>100</v>
      </c>
      <c r="J9" s="326">
        <f>F9*I9</f>
        <v>4800</v>
      </c>
      <c r="K9" s="315" t="s">
        <v>20</v>
      </c>
      <c r="L9" s="371"/>
      <c r="M9" s="371"/>
    </row>
    <row r="10" spans="1:14" ht="55.5" customHeight="1">
      <c r="A10" s="213">
        <v>2</v>
      </c>
      <c r="B10" s="214" t="s">
        <v>103</v>
      </c>
      <c r="C10" s="212" t="s">
        <v>19</v>
      </c>
      <c r="D10" s="332">
        <v>53</v>
      </c>
      <c r="E10" s="332">
        <v>53</v>
      </c>
      <c r="F10" s="333">
        <v>53</v>
      </c>
      <c r="G10" s="334">
        <f t="shared" si="0"/>
        <v>0</v>
      </c>
      <c r="H10" s="336">
        <v>500</v>
      </c>
      <c r="I10" s="335">
        <v>500</v>
      </c>
      <c r="J10" s="326">
        <f t="shared" ref="J10:J15" si="1">F10*I10</f>
        <v>26500</v>
      </c>
      <c r="K10" s="315" t="s">
        <v>20</v>
      </c>
      <c r="L10" s="410" t="s">
        <v>107</v>
      </c>
      <c r="M10" s="410"/>
      <c r="N10" s="133"/>
    </row>
    <row r="11" spans="1:14" ht="34.5" hidden="1" customHeight="1">
      <c r="A11" s="213">
        <v>3</v>
      </c>
      <c r="B11" s="214" t="s">
        <v>104</v>
      </c>
      <c r="C11" s="212" t="s">
        <v>19</v>
      </c>
      <c r="D11" s="332"/>
      <c r="E11" s="332"/>
      <c r="F11" s="333"/>
      <c r="G11" s="334">
        <f t="shared" si="0"/>
        <v>0</v>
      </c>
      <c r="H11" s="335"/>
      <c r="I11" s="335"/>
      <c r="J11" s="326">
        <f t="shared" si="1"/>
        <v>0</v>
      </c>
      <c r="K11" s="315" t="s">
        <v>20</v>
      </c>
      <c r="L11" s="442"/>
      <c r="M11" s="442"/>
      <c r="N11" s="133"/>
    </row>
    <row r="12" spans="1:14" ht="34.5" hidden="1" customHeight="1">
      <c r="A12" s="213">
        <v>4</v>
      </c>
      <c r="B12" s="214" t="s">
        <v>32</v>
      </c>
      <c r="C12" s="215" t="s">
        <v>30</v>
      </c>
      <c r="D12" s="332"/>
      <c r="E12" s="332"/>
      <c r="F12" s="333"/>
      <c r="G12" s="334">
        <f t="shared" si="0"/>
        <v>0</v>
      </c>
      <c r="H12" s="335"/>
      <c r="I12" s="335"/>
      <c r="J12" s="326">
        <f t="shared" si="1"/>
        <v>0</v>
      </c>
      <c r="K12" s="315" t="s">
        <v>20</v>
      </c>
      <c r="L12" s="371"/>
      <c r="M12" s="371"/>
      <c r="N12" s="134"/>
    </row>
    <row r="13" spans="1:14" ht="34.5" customHeight="1">
      <c r="A13" s="213">
        <v>3</v>
      </c>
      <c r="B13" s="214" t="s">
        <v>105</v>
      </c>
      <c r="C13" s="215" t="s">
        <v>30</v>
      </c>
      <c r="D13" s="332">
        <v>48</v>
      </c>
      <c r="E13" s="332">
        <v>48</v>
      </c>
      <c r="F13" s="333">
        <v>48</v>
      </c>
      <c r="G13" s="334">
        <f t="shared" si="0"/>
        <v>0</v>
      </c>
      <c r="H13" s="335">
        <v>300</v>
      </c>
      <c r="I13" s="335">
        <v>100</v>
      </c>
      <c r="J13" s="326">
        <f t="shared" si="1"/>
        <v>4800</v>
      </c>
      <c r="K13" s="315" t="s">
        <v>37</v>
      </c>
      <c r="L13" s="383"/>
      <c r="M13" s="383"/>
    </row>
    <row r="14" spans="1:14" ht="34.5" customHeight="1">
      <c r="A14" s="213">
        <v>4</v>
      </c>
      <c r="B14" s="214" t="s">
        <v>106</v>
      </c>
      <c r="C14" s="212" t="s">
        <v>19</v>
      </c>
      <c r="D14" s="332">
        <v>40</v>
      </c>
      <c r="E14" s="332">
        <v>40</v>
      </c>
      <c r="F14" s="333">
        <v>40</v>
      </c>
      <c r="G14" s="334">
        <f t="shared" si="0"/>
        <v>0</v>
      </c>
      <c r="H14" s="335">
        <v>600</v>
      </c>
      <c r="I14" s="335">
        <v>400</v>
      </c>
      <c r="J14" s="326">
        <f t="shared" si="1"/>
        <v>16000</v>
      </c>
      <c r="K14" s="315" t="s">
        <v>37</v>
      </c>
      <c r="L14" s="371"/>
      <c r="M14" s="371"/>
    </row>
    <row r="15" spans="1:14" ht="34.5" customHeight="1">
      <c r="A15" s="213">
        <v>5</v>
      </c>
      <c r="B15" s="214" t="s">
        <v>80</v>
      </c>
      <c r="C15" s="212" t="s">
        <v>19</v>
      </c>
      <c r="D15" s="332">
        <v>48</v>
      </c>
      <c r="E15" s="332">
        <v>48</v>
      </c>
      <c r="F15" s="333">
        <v>48</v>
      </c>
      <c r="G15" s="334">
        <f>F15-E15</f>
        <v>0</v>
      </c>
      <c r="H15" s="335">
        <v>500</v>
      </c>
      <c r="I15" s="335">
        <v>100</v>
      </c>
      <c r="J15" s="326">
        <f t="shared" si="1"/>
        <v>4800</v>
      </c>
      <c r="K15" s="315" t="s">
        <v>20</v>
      </c>
      <c r="L15" s="371"/>
      <c r="M15" s="371"/>
    </row>
    <row r="16" spans="1:14" ht="34.5" hidden="1" customHeight="1">
      <c r="A16" s="28"/>
      <c r="B16" s="214"/>
      <c r="C16" s="212"/>
      <c r="D16" s="215"/>
      <c r="E16" s="215"/>
      <c r="F16" s="216"/>
      <c r="G16" s="132"/>
      <c r="H16" s="219"/>
      <c r="I16" s="219"/>
      <c r="J16" s="220"/>
      <c r="K16" s="218"/>
      <c r="L16" s="371"/>
      <c r="M16" s="371"/>
    </row>
    <row r="17" spans="1:13" ht="34.5" hidden="1" customHeight="1">
      <c r="A17" s="28"/>
      <c r="B17" s="214"/>
      <c r="C17" s="215"/>
      <c r="D17" s="215"/>
      <c r="E17" s="215"/>
      <c r="F17" s="216"/>
      <c r="G17" s="132"/>
      <c r="H17" s="219"/>
      <c r="I17" s="219"/>
      <c r="J17" s="220"/>
      <c r="K17" s="218"/>
      <c r="L17" s="371"/>
      <c r="M17" s="371"/>
    </row>
    <row r="18" spans="1:13" ht="34.5" hidden="1" customHeight="1">
      <c r="A18" s="28"/>
      <c r="B18" s="162"/>
      <c r="C18" s="197"/>
      <c r="D18" s="188"/>
      <c r="E18" s="188"/>
      <c r="F18" s="189"/>
      <c r="G18" s="196"/>
      <c r="H18" s="206"/>
      <c r="I18" s="206"/>
      <c r="J18" s="186"/>
      <c r="K18" s="212"/>
      <c r="L18" s="371"/>
      <c r="M18" s="371"/>
    </row>
    <row r="19" spans="1:13" ht="34.5" hidden="1" customHeight="1">
      <c r="A19" s="28"/>
      <c r="B19" s="162"/>
      <c r="C19" s="212"/>
      <c r="D19" s="188"/>
      <c r="E19" s="188"/>
      <c r="F19" s="189"/>
      <c r="G19" s="211"/>
      <c r="H19" s="206"/>
      <c r="I19" s="206"/>
      <c r="J19" s="186"/>
      <c r="K19" s="212"/>
      <c r="L19" s="371"/>
      <c r="M19" s="371"/>
    </row>
    <row r="20" spans="1:13" ht="34.5" hidden="1" customHeight="1">
      <c r="A20" s="28"/>
      <c r="B20" s="162"/>
      <c r="C20" s="212"/>
      <c r="D20" s="188"/>
      <c r="E20" s="188"/>
      <c r="F20" s="189"/>
      <c r="G20" s="211"/>
      <c r="H20" s="206"/>
      <c r="I20" s="206"/>
      <c r="J20" s="186"/>
      <c r="K20" s="212"/>
      <c r="L20" s="371"/>
      <c r="M20" s="371"/>
    </row>
    <row r="21" spans="1:13" ht="40.5" customHeight="1">
      <c r="A21" s="278"/>
      <c r="B21" s="260"/>
      <c r="C21" s="260"/>
      <c r="D21" s="260"/>
      <c r="E21" s="260"/>
      <c r="F21" s="260"/>
      <c r="G21" s="239"/>
      <c r="H21" s="229">
        <f>SUM(H9:H20)</f>
        <v>2400</v>
      </c>
      <c r="I21" s="229">
        <f>SUM(I9:I20)</f>
        <v>1200</v>
      </c>
      <c r="J21" s="261">
        <f>SUM(J9:J20)</f>
        <v>56900</v>
      </c>
      <c r="K21" s="262"/>
      <c r="L21" s="411"/>
      <c r="M21" s="411"/>
    </row>
    <row r="22" spans="1:13" ht="33.75" customHeight="1">
      <c r="A22" s="285"/>
      <c r="B22" s="263"/>
      <c r="C22" s="263"/>
      <c r="D22" s="264"/>
      <c r="E22" s="264"/>
      <c r="F22" s="264"/>
      <c r="G22" s="264"/>
      <c r="H22" s="375" t="s">
        <v>33</v>
      </c>
      <c r="I22" s="375"/>
      <c r="J22" s="249">
        <f>J21/I21</f>
        <v>47.416666666666664</v>
      </c>
      <c r="K22" s="226" t="str">
        <f>WC!K26</f>
        <v>(Dec'21)</v>
      </c>
      <c r="L22" s="376" t="s">
        <v>34</v>
      </c>
      <c r="M22" s="376"/>
    </row>
    <row r="23" spans="1:13" ht="33.75" customHeight="1">
      <c r="A23" s="279"/>
      <c r="B23" s="439" t="s">
        <v>134</v>
      </c>
      <c r="C23" s="440"/>
      <c r="D23" s="440"/>
      <c r="E23" s="440"/>
      <c r="F23" s="440"/>
      <c r="G23" s="440"/>
      <c r="H23" s="268"/>
      <c r="I23" s="239"/>
      <c r="J23" s="308">
        <v>48.87</v>
      </c>
      <c r="K23" s="226" t="str">
        <f>WC!K27</f>
        <v>(Nov'21)</v>
      </c>
      <c r="L23" s="227">
        <f>(J22-J23)/J23</f>
        <v>-2.9738762703771911E-2</v>
      </c>
      <c r="M23" s="228" t="s">
        <v>152</v>
      </c>
    </row>
    <row r="25" spans="1:13" hidden="1"/>
    <row r="26" spans="1:13" ht="27.75" hidden="1" customHeight="1">
      <c r="A26" s="46"/>
      <c r="B26" s="9" t="s">
        <v>35</v>
      </c>
      <c r="C26" s="10"/>
      <c r="D26" s="11"/>
      <c r="E26" s="8"/>
      <c r="F26" s="8"/>
      <c r="G26" s="2"/>
      <c r="H26" s="12" t="s">
        <v>3</v>
      </c>
      <c r="I26" s="45"/>
      <c r="J26" s="13" t="s">
        <v>36</v>
      </c>
      <c r="K26" s="47"/>
      <c r="L26" s="48"/>
      <c r="M26" s="16"/>
    </row>
    <row r="27" spans="1:13" ht="20.25" hidden="1">
      <c r="A27" s="49"/>
      <c r="B27" s="15"/>
      <c r="C27" s="15"/>
      <c r="D27" s="15"/>
      <c r="E27" s="15"/>
      <c r="F27" s="15"/>
      <c r="G27" s="15"/>
      <c r="H27" s="50"/>
      <c r="I27" s="20"/>
      <c r="J27" s="51"/>
      <c r="K27" s="52"/>
      <c r="L27" s="53"/>
      <c r="M27" s="16"/>
    </row>
    <row r="28" spans="1:13" ht="33" hidden="1" customHeight="1">
      <c r="A28" s="398" t="s">
        <v>5</v>
      </c>
      <c r="B28" s="380" t="s">
        <v>6</v>
      </c>
      <c r="C28" s="359" t="s">
        <v>7</v>
      </c>
      <c r="D28" s="393" t="s">
        <v>8</v>
      </c>
      <c r="E28" s="393"/>
      <c r="F28" s="393"/>
      <c r="G28" s="205" t="s">
        <v>9</v>
      </c>
      <c r="H28" s="205" t="s">
        <v>10</v>
      </c>
      <c r="I28" s="25" t="s">
        <v>11</v>
      </c>
      <c r="J28" s="26" t="s">
        <v>12</v>
      </c>
      <c r="K28" s="366" t="s">
        <v>120</v>
      </c>
      <c r="L28" s="403"/>
      <c r="M28" s="403"/>
    </row>
    <row r="29" spans="1:13" ht="33" hidden="1" customHeight="1">
      <c r="A29" s="404"/>
      <c r="B29" s="381"/>
      <c r="C29" s="360"/>
      <c r="D29" s="223" t="str">
        <f>WC!D8</f>
        <v>Oct'21</v>
      </c>
      <c r="E29" s="223" t="str">
        <f>WC!E8</f>
        <v>Nov'21</v>
      </c>
      <c r="F29" s="231" t="str">
        <f>WC!F8</f>
        <v>Dec'21</v>
      </c>
      <c r="G29" s="205" t="s">
        <v>14</v>
      </c>
      <c r="H29" s="205" t="s">
        <v>15</v>
      </c>
      <c r="I29" s="205" t="s">
        <v>15</v>
      </c>
      <c r="J29" s="26" t="s">
        <v>16</v>
      </c>
      <c r="K29" s="367"/>
      <c r="L29" s="403"/>
      <c r="M29" s="403"/>
    </row>
    <row r="30" spans="1:13" ht="34.5" hidden="1" customHeight="1">
      <c r="A30" s="41">
        <v>1</v>
      </c>
      <c r="B30" s="162"/>
      <c r="C30" s="162"/>
      <c r="D30" s="75"/>
      <c r="E30" s="188"/>
      <c r="F30" s="232"/>
      <c r="G30" s="176"/>
      <c r="H30" s="219"/>
      <c r="I30" s="219"/>
      <c r="J30" s="135">
        <f>F30*I30</f>
        <v>0</v>
      </c>
      <c r="K30" s="218"/>
      <c r="L30" s="371"/>
      <c r="M30" s="371"/>
    </row>
    <row r="31" spans="1:13" ht="34.5" hidden="1" customHeight="1">
      <c r="A31" s="42">
        <v>2</v>
      </c>
      <c r="B31" s="114"/>
      <c r="C31" s="114"/>
      <c r="D31" s="111"/>
      <c r="E31" s="188"/>
      <c r="F31" s="232"/>
      <c r="G31" s="176"/>
      <c r="H31" s="219"/>
      <c r="I31" s="219"/>
      <c r="J31" s="135">
        <f t="shared" ref="J31:J34" si="2">F31*I31</f>
        <v>0</v>
      </c>
      <c r="K31" s="218"/>
      <c r="L31" s="371"/>
      <c r="M31" s="371"/>
    </row>
    <row r="32" spans="1:13" ht="34.5" hidden="1" customHeight="1">
      <c r="A32" s="171">
        <v>3</v>
      </c>
      <c r="B32" s="112"/>
      <c r="C32" s="158"/>
      <c r="D32" s="188"/>
      <c r="E32" s="188"/>
      <c r="F32" s="232"/>
      <c r="G32" s="176"/>
      <c r="H32" s="221"/>
      <c r="I32" s="221"/>
      <c r="J32" s="135">
        <f t="shared" si="2"/>
        <v>0</v>
      </c>
      <c r="K32" s="218"/>
      <c r="L32" s="371"/>
      <c r="M32" s="371"/>
    </row>
    <row r="33" spans="1:13" ht="34.5" hidden="1" customHeight="1">
      <c r="A33" s="67">
        <v>4</v>
      </c>
      <c r="B33" s="144"/>
      <c r="C33" s="212"/>
      <c r="D33" s="188"/>
      <c r="E33" s="188"/>
      <c r="F33" s="232"/>
      <c r="G33" s="176"/>
      <c r="H33" s="219"/>
      <c r="I33" s="219"/>
      <c r="J33" s="135">
        <f t="shared" si="2"/>
        <v>0</v>
      </c>
      <c r="K33" s="218"/>
      <c r="L33" s="371"/>
      <c r="M33" s="371"/>
    </row>
    <row r="34" spans="1:13" ht="34.5" hidden="1" customHeight="1">
      <c r="A34" s="171">
        <v>5</v>
      </c>
      <c r="B34" s="144"/>
      <c r="C34" s="212"/>
      <c r="D34" s="188"/>
      <c r="E34" s="188"/>
      <c r="F34" s="232"/>
      <c r="G34" s="176"/>
      <c r="H34" s="219"/>
      <c r="I34" s="219"/>
      <c r="J34" s="135">
        <f t="shared" si="2"/>
        <v>0</v>
      </c>
      <c r="K34" s="218"/>
      <c r="L34" s="410"/>
      <c r="M34" s="410"/>
    </row>
    <row r="35" spans="1:13" ht="35.25" hidden="1" customHeight="1">
      <c r="A35" s="41"/>
      <c r="B35" s="260"/>
      <c r="C35" s="260"/>
      <c r="D35" s="260"/>
      <c r="E35" s="260"/>
      <c r="F35" s="260"/>
      <c r="G35" s="239"/>
      <c r="H35" s="229">
        <f>SUM(H30:H34)</f>
        <v>0</v>
      </c>
      <c r="I35" s="229">
        <f>SUM(I30:I34)</f>
        <v>0</v>
      </c>
      <c r="J35" s="251">
        <f>SUM(J30:J34)</f>
        <v>0</v>
      </c>
      <c r="K35" s="262"/>
      <c r="L35" s="412"/>
      <c r="M35" s="412"/>
    </row>
    <row r="36" spans="1:13" ht="35.25" hidden="1" customHeight="1">
      <c r="A36" s="41"/>
      <c r="B36" s="263"/>
      <c r="C36" s="263"/>
      <c r="D36" s="263"/>
      <c r="E36" s="264"/>
      <c r="F36" s="264"/>
      <c r="G36" s="264"/>
      <c r="H36" s="385" t="s">
        <v>33</v>
      </c>
      <c r="I36" s="385"/>
      <c r="J36" s="265" t="e">
        <f>J35/I35</f>
        <v>#DIV/0!</v>
      </c>
      <c r="K36" s="226" t="str">
        <f>WC!K26</f>
        <v>(Dec'21)</v>
      </c>
      <c r="L36" s="376" t="s">
        <v>34</v>
      </c>
      <c r="M36" s="376"/>
    </row>
    <row r="37" spans="1:13" ht="39" hidden="1" customHeight="1">
      <c r="A37" s="222"/>
      <c r="B37" s="407"/>
      <c r="C37" s="408"/>
      <c r="D37" s="408"/>
      <c r="E37" s="408"/>
      <c r="F37" s="408"/>
      <c r="G37" s="409"/>
      <c r="H37" s="269"/>
      <c r="I37" s="269"/>
      <c r="J37" s="270">
        <v>0</v>
      </c>
      <c r="K37" s="226" t="str">
        <f>WC!K27</f>
        <v>(Nov'21)</v>
      </c>
      <c r="L37" s="298" t="e">
        <f>(J36-J37)/J37</f>
        <v>#DIV/0!</v>
      </c>
      <c r="M37" s="287"/>
    </row>
    <row r="38" spans="1:13" ht="20.25" hidden="1">
      <c r="A38" s="49"/>
      <c r="B38" s="3"/>
      <c r="C38" s="3"/>
      <c r="D38" s="3"/>
      <c r="E38" s="3"/>
      <c r="F38" s="3"/>
      <c r="G38" s="3"/>
      <c r="H38" s="14"/>
      <c r="I38" s="3"/>
      <c r="J38" s="3"/>
      <c r="K38" s="3"/>
      <c r="L38" s="57"/>
      <c r="M38" s="16"/>
    </row>
    <row r="39" spans="1:13" ht="26.25" customHeight="1">
      <c r="A39" s="81"/>
      <c r="B39" s="9" t="s">
        <v>50</v>
      </c>
      <c r="C39" s="10"/>
      <c r="D39" s="11"/>
      <c r="E39" s="8"/>
      <c r="F39" s="8"/>
      <c r="G39" s="2"/>
      <c r="H39" s="12" t="s">
        <v>3</v>
      </c>
      <c r="I39" s="172">
        <v>150</v>
      </c>
      <c r="J39" s="13" t="s">
        <v>51</v>
      </c>
      <c r="K39" s="83"/>
      <c r="L39" s="84"/>
      <c r="M39" s="16"/>
    </row>
    <row r="40" spans="1:13" ht="18">
      <c r="A40" s="49"/>
      <c r="B40" s="3"/>
      <c r="C40" s="3"/>
      <c r="D40" s="3"/>
      <c r="E40" s="3"/>
      <c r="F40" s="3"/>
      <c r="G40" s="3"/>
      <c r="H40" s="3"/>
      <c r="I40" s="85"/>
      <c r="J40" s="3"/>
      <c r="K40" s="3"/>
      <c r="L40" s="57"/>
      <c r="M40" s="16"/>
    </row>
    <row r="41" spans="1:13" ht="47.25" customHeight="1">
      <c r="A41" s="398" t="s">
        <v>5</v>
      </c>
      <c r="B41" s="380" t="s">
        <v>6</v>
      </c>
      <c r="C41" s="359" t="s">
        <v>7</v>
      </c>
      <c r="D41" s="393" t="s">
        <v>8</v>
      </c>
      <c r="E41" s="393"/>
      <c r="F41" s="393"/>
      <c r="G41" s="205" t="s">
        <v>9</v>
      </c>
      <c r="H41" s="205" t="s">
        <v>10</v>
      </c>
      <c r="I41" s="25" t="s">
        <v>11</v>
      </c>
      <c r="J41" s="26" t="s">
        <v>12</v>
      </c>
      <c r="K41" s="366" t="s">
        <v>120</v>
      </c>
      <c r="L41" s="384"/>
      <c r="M41" s="384"/>
    </row>
    <row r="42" spans="1:13" ht="33" customHeight="1">
      <c r="A42" s="404"/>
      <c r="B42" s="381"/>
      <c r="C42" s="360"/>
      <c r="D42" s="223" t="str">
        <f>D29</f>
        <v>Oct'21</v>
      </c>
      <c r="E42" s="223" t="str">
        <f>E29</f>
        <v>Nov'21</v>
      </c>
      <c r="F42" s="231" t="str">
        <f>F29</f>
        <v>Dec'21</v>
      </c>
      <c r="G42" s="205" t="s">
        <v>14</v>
      </c>
      <c r="H42" s="205" t="s">
        <v>15</v>
      </c>
      <c r="I42" s="205" t="s">
        <v>15</v>
      </c>
      <c r="J42" s="26" t="s">
        <v>16</v>
      </c>
      <c r="K42" s="367"/>
      <c r="L42" s="384"/>
      <c r="M42" s="384"/>
    </row>
    <row r="43" spans="1:13" ht="34.5" customHeight="1">
      <c r="A43" s="212">
        <v>1</v>
      </c>
      <c r="B43" s="214" t="s">
        <v>80</v>
      </c>
      <c r="C43" s="212" t="s">
        <v>19</v>
      </c>
      <c r="D43" s="310">
        <v>0</v>
      </c>
      <c r="E43" s="310">
        <v>0</v>
      </c>
      <c r="F43" s="311">
        <v>60</v>
      </c>
      <c r="G43" s="337">
        <v>0</v>
      </c>
      <c r="H43" s="338">
        <v>200</v>
      </c>
      <c r="I43" s="338">
        <v>0</v>
      </c>
      <c r="J43" s="339">
        <f>F43*I43</f>
        <v>0</v>
      </c>
      <c r="K43" s="315" t="s">
        <v>20</v>
      </c>
      <c r="L43" s="371"/>
      <c r="M43" s="371"/>
    </row>
    <row r="44" spans="1:13" ht="34.5" customHeight="1">
      <c r="A44" s="212">
        <v>2</v>
      </c>
      <c r="B44" s="214" t="s">
        <v>106</v>
      </c>
      <c r="C44" s="212" t="s">
        <v>19</v>
      </c>
      <c r="D44" s="310">
        <v>0</v>
      </c>
      <c r="E44" s="310">
        <v>0</v>
      </c>
      <c r="F44" s="311">
        <v>70</v>
      </c>
      <c r="G44" s="337">
        <v>0</v>
      </c>
      <c r="H44" s="338">
        <v>400</v>
      </c>
      <c r="I44" s="338">
        <v>0</v>
      </c>
      <c r="J44" s="339">
        <f t="shared" ref="J44:J47" si="3">F44*I44</f>
        <v>0</v>
      </c>
      <c r="K44" s="315" t="s">
        <v>20</v>
      </c>
      <c r="L44" s="371"/>
      <c r="M44" s="371"/>
    </row>
    <row r="45" spans="1:13" ht="34.5" customHeight="1">
      <c r="A45" s="212">
        <v>3</v>
      </c>
      <c r="B45" s="214" t="s">
        <v>105</v>
      </c>
      <c r="C45" s="215" t="s">
        <v>30</v>
      </c>
      <c r="D45" s="310">
        <v>0</v>
      </c>
      <c r="E45" s="310">
        <v>0</v>
      </c>
      <c r="F45" s="311">
        <v>58</v>
      </c>
      <c r="G45" s="337">
        <v>0</v>
      </c>
      <c r="H45" s="338">
        <v>300</v>
      </c>
      <c r="I45" s="338">
        <v>150</v>
      </c>
      <c r="J45" s="339">
        <f t="shared" si="3"/>
        <v>8700</v>
      </c>
      <c r="K45" s="315" t="s">
        <v>20</v>
      </c>
      <c r="L45" s="383" t="s">
        <v>136</v>
      </c>
      <c r="M45" s="383"/>
    </row>
    <row r="46" spans="1:13" ht="34.5" customHeight="1">
      <c r="A46" s="212">
        <v>4</v>
      </c>
      <c r="B46" s="162" t="s">
        <v>45</v>
      </c>
      <c r="C46" s="212" t="s">
        <v>30</v>
      </c>
      <c r="D46" s="310">
        <v>0</v>
      </c>
      <c r="E46" s="310">
        <v>0</v>
      </c>
      <c r="F46" s="311">
        <v>60</v>
      </c>
      <c r="G46" s="337">
        <v>0</v>
      </c>
      <c r="H46" s="338">
        <v>1000</v>
      </c>
      <c r="I46" s="338">
        <v>0</v>
      </c>
      <c r="J46" s="339">
        <f t="shared" si="3"/>
        <v>0</v>
      </c>
      <c r="K46" s="315" t="s">
        <v>20</v>
      </c>
      <c r="L46" s="371"/>
      <c r="M46" s="371"/>
    </row>
    <row r="47" spans="1:13" ht="34.5" hidden="1" customHeight="1">
      <c r="A47" s="212"/>
      <c r="B47" s="162"/>
      <c r="C47" s="197"/>
      <c r="D47" s="188"/>
      <c r="E47" s="188"/>
      <c r="F47" s="232"/>
      <c r="G47" s="176"/>
      <c r="H47" s="212"/>
      <c r="I47" s="212"/>
      <c r="J47" s="167">
        <f t="shared" si="3"/>
        <v>0</v>
      </c>
      <c r="K47" s="212"/>
      <c r="L47" s="371"/>
      <c r="M47" s="371"/>
    </row>
    <row r="48" spans="1:13" ht="35.25" customHeight="1">
      <c r="A48" s="238"/>
      <c r="B48" s="263"/>
      <c r="C48" s="263"/>
      <c r="D48" s="271"/>
      <c r="E48" s="271"/>
      <c r="F48" s="271"/>
      <c r="G48" s="239"/>
      <c r="H48" s="229">
        <f>SUM(H43:H47)</f>
        <v>1900</v>
      </c>
      <c r="I48" s="229">
        <f>SUM(I43:I47)</f>
        <v>150</v>
      </c>
      <c r="J48" s="229">
        <f>SUM(J43:J47)</f>
        <v>8700</v>
      </c>
      <c r="K48" s="238"/>
      <c r="L48" s="370"/>
      <c r="M48" s="370"/>
    </row>
    <row r="49" spans="1:13" ht="35.25" customHeight="1">
      <c r="A49" s="238"/>
      <c r="B49" s="272"/>
      <c r="C49" s="272"/>
      <c r="D49" s="272"/>
      <c r="E49" s="272"/>
      <c r="F49" s="272"/>
      <c r="G49" s="272"/>
      <c r="H49" s="375" t="s">
        <v>33</v>
      </c>
      <c r="I49" s="375"/>
      <c r="J49" s="225">
        <f>J48/I48</f>
        <v>58</v>
      </c>
      <c r="K49" s="226" t="str">
        <f>K36</f>
        <v>(Dec'21)</v>
      </c>
      <c r="L49" s="441"/>
      <c r="M49" s="441"/>
    </row>
    <row r="50" spans="1:13" ht="36.75" customHeight="1">
      <c r="A50" s="238"/>
      <c r="B50" s="417" t="s">
        <v>138</v>
      </c>
      <c r="C50" s="417"/>
      <c r="D50" s="417"/>
      <c r="E50" s="417"/>
      <c r="F50" s="417"/>
      <c r="G50" s="417"/>
      <c r="H50" s="239"/>
      <c r="I50" s="239"/>
      <c r="J50" s="249">
        <v>0</v>
      </c>
      <c r="K50" s="226" t="str">
        <f>K37</f>
        <v>(Nov'21)</v>
      </c>
      <c r="L50" s="306"/>
      <c r="M50" s="307"/>
    </row>
    <row r="51" spans="1:13" ht="18">
      <c r="A51" s="102"/>
      <c r="B51" s="103"/>
      <c r="C51" s="103"/>
      <c r="D51" s="103"/>
      <c r="E51" s="103"/>
      <c r="F51" s="103"/>
      <c r="G51" s="103"/>
      <c r="H51" s="104"/>
      <c r="I51" s="104"/>
      <c r="J51" s="105"/>
      <c r="K51" s="106"/>
      <c r="L51" s="107"/>
      <c r="M51" s="108"/>
    </row>
    <row r="52" spans="1:13" ht="18" hidden="1">
      <c r="A52" s="56"/>
      <c r="B52" s="93"/>
      <c r="C52" s="93"/>
      <c r="D52" s="93"/>
      <c r="E52" s="93"/>
      <c r="F52" s="93"/>
      <c r="G52" s="93"/>
      <c r="H52" s="94"/>
      <c r="I52" s="95"/>
      <c r="J52" s="96"/>
      <c r="K52" s="97"/>
      <c r="L52" s="98"/>
      <c r="M52" s="16"/>
    </row>
    <row r="53" spans="1:13" ht="33" hidden="1">
      <c r="A53" s="81"/>
      <c r="B53" s="9" t="s">
        <v>62</v>
      </c>
      <c r="C53" s="9"/>
      <c r="D53" s="11"/>
      <c r="E53" s="8"/>
      <c r="F53" s="8"/>
      <c r="G53" s="2"/>
      <c r="H53" s="12" t="s">
        <v>3</v>
      </c>
      <c r="I53" s="172"/>
      <c r="J53" s="13" t="s">
        <v>51</v>
      </c>
      <c r="K53" s="99"/>
      <c r="L53" s="84"/>
      <c r="M53" s="16"/>
    </row>
    <row r="54" spans="1:13" ht="18" hidden="1">
      <c r="A54" s="49"/>
      <c r="B54" s="3"/>
      <c r="C54" s="3"/>
      <c r="D54" s="3"/>
      <c r="E54" s="3"/>
      <c r="F54" s="3"/>
      <c r="G54" s="3"/>
      <c r="H54" s="3"/>
      <c r="I54" s="85"/>
      <c r="J54" s="3"/>
      <c r="K54" s="3"/>
      <c r="L54" s="57"/>
      <c r="M54" s="16"/>
    </row>
    <row r="55" spans="1:13" ht="30.75" hidden="1" customHeight="1">
      <c r="A55" s="398" t="s">
        <v>5</v>
      </c>
      <c r="B55" s="380" t="s">
        <v>6</v>
      </c>
      <c r="C55" s="359" t="s">
        <v>7</v>
      </c>
      <c r="D55" s="393" t="s">
        <v>8</v>
      </c>
      <c r="E55" s="393"/>
      <c r="F55" s="393"/>
      <c r="G55" s="205" t="s">
        <v>9</v>
      </c>
      <c r="H55" s="205" t="s">
        <v>10</v>
      </c>
      <c r="I55" s="25" t="s">
        <v>11</v>
      </c>
      <c r="J55" s="26" t="s">
        <v>12</v>
      </c>
      <c r="K55" s="366" t="s">
        <v>120</v>
      </c>
      <c r="L55" s="369"/>
      <c r="M55" s="369"/>
    </row>
    <row r="56" spans="1:13" ht="32.25" hidden="1" customHeight="1">
      <c r="A56" s="404"/>
      <c r="B56" s="381"/>
      <c r="C56" s="360"/>
      <c r="D56" s="223" t="str">
        <f>D29</f>
        <v>Oct'21</v>
      </c>
      <c r="E56" s="223" t="str">
        <f t="shared" ref="E56:F56" si="4">E29</f>
        <v>Nov'21</v>
      </c>
      <c r="F56" s="231" t="str">
        <f t="shared" si="4"/>
        <v>Dec'21</v>
      </c>
      <c r="G56" s="205" t="s">
        <v>14</v>
      </c>
      <c r="H56" s="205" t="s">
        <v>15</v>
      </c>
      <c r="I56" s="205" t="s">
        <v>15</v>
      </c>
      <c r="J56" s="26" t="s">
        <v>16</v>
      </c>
      <c r="K56" s="367"/>
      <c r="L56" s="369"/>
      <c r="M56" s="369"/>
    </row>
    <row r="57" spans="1:13" ht="34.5" hidden="1" customHeight="1">
      <c r="A57" s="41">
        <v>1</v>
      </c>
      <c r="B57" s="165"/>
      <c r="C57" s="197"/>
      <c r="D57" s="166"/>
      <c r="E57" s="188"/>
      <c r="F57" s="232"/>
      <c r="G57" s="176"/>
      <c r="H57" s="212"/>
      <c r="I57" s="212"/>
      <c r="J57" s="243">
        <f>F57*I57</f>
        <v>0</v>
      </c>
      <c r="K57" s="218"/>
      <c r="L57" s="395"/>
      <c r="M57" s="395"/>
    </row>
    <row r="58" spans="1:13" ht="34.5" hidden="1" customHeight="1">
      <c r="A58" s="42">
        <v>2</v>
      </c>
      <c r="B58" s="165"/>
      <c r="C58" s="197"/>
      <c r="D58" s="166"/>
      <c r="E58" s="188"/>
      <c r="F58" s="232"/>
      <c r="G58" s="176"/>
      <c r="H58" s="212"/>
      <c r="I58" s="212"/>
      <c r="J58" s="243">
        <f t="shared" ref="J58:J61" si="5">F58*I58</f>
        <v>0</v>
      </c>
      <c r="K58" s="218"/>
      <c r="L58" s="395"/>
      <c r="M58" s="395"/>
    </row>
    <row r="59" spans="1:13" ht="34.5" hidden="1" customHeight="1">
      <c r="A59" s="171">
        <v>3</v>
      </c>
      <c r="B59" s="179"/>
      <c r="C59" s="197"/>
      <c r="D59" s="188"/>
      <c r="E59" s="188"/>
      <c r="F59" s="232"/>
      <c r="G59" s="176"/>
      <c r="H59" s="212"/>
      <c r="I59" s="212"/>
      <c r="J59" s="243">
        <f t="shared" si="5"/>
        <v>0</v>
      </c>
      <c r="K59" s="212"/>
      <c r="L59" s="392"/>
      <c r="M59" s="392"/>
    </row>
    <row r="60" spans="1:13" ht="34.5" hidden="1" customHeight="1">
      <c r="A60" s="67">
        <v>4</v>
      </c>
      <c r="B60" s="162"/>
      <c r="C60" s="197"/>
      <c r="D60" s="188"/>
      <c r="E60" s="188"/>
      <c r="F60" s="232"/>
      <c r="G60" s="176"/>
      <c r="H60" s="212"/>
      <c r="I60" s="212"/>
      <c r="J60" s="243">
        <f t="shared" si="5"/>
        <v>0</v>
      </c>
      <c r="K60" s="212"/>
      <c r="L60" s="395"/>
      <c r="M60" s="395"/>
    </row>
    <row r="61" spans="1:13" ht="34.5" hidden="1" customHeight="1">
      <c r="A61" s="171">
        <v>5</v>
      </c>
      <c r="B61" s="162"/>
      <c r="C61" s="197"/>
      <c r="D61" s="188"/>
      <c r="E61" s="188"/>
      <c r="F61" s="232"/>
      <c r="G61" s="176"/>
      <c r="H61" s="212"/>
      <c r="I61" s="212"/>
      <c r="J61" s="243">
        <f t="shared" si="5"/>
        <v>0</v>
      </c>
      <c r="K61" s="212"/>
      <c r="L61" s="395"/>
      <c r="M61" s="395"/>
    </row>
    <row r="62" spans="1:13" ht="36.75" hidden="1" customHeight="1">
      <c r="A62" s="238"/>
      <c r="B62" s="263"/>
      <c r="C62" s="263"/>
      <c r="D62" s="271"/>
      <c r="E62" s="271"/>
      <c r="F62" s="271"/>
      <c r="G62" s="239"/>
      <c r="H62" s="229">
        <f>SUM(H57:H61)</f>
        <v>0</v>
      </c>
      <c r="I62" s="229">
        <f>SUM(I57:I61)</f>
        <v>0</v>
      </c>
      <c r="J62" s="251">
        <f>SUM(J57:J61)</f>
        <v>0</v>
      </c>
      <c r="K62" s="238"/>
      <c r="L62" s="370"/>
      <c r="M62" s="370"/>
    </row>
    <row r="63" spans="1:13" ht="35.25" hidden="1" customHeight="1">
      <c r="A63" s="273"/>
      <c r="B63" s="272"/>
      <c r="C63" s="272"/>
      <c r="D63" s="272"/>
      <c r="E63" s="272"/>
      <c r="F63" s="272"/>
      <c r="G63" s="272"/>
      <c r="H63" s="387" t="s">
        <v>33</v>
      </c>
      <c r="I63" s="388"/>
      <c r="J63" s="247" t="e">
        <f>J62/I62</f>
        <v>#DIV/0!</v>
      </c>
      <c r="K63" s="226" t="str">
        <f>K49</f>
        <v>(Dec'21)</v>
      </c>
      <c r="L63" s="373" t="s">
        <v>34</v>
      </c>
      <c r="M63" s="373"/>
    </row>
    <row r="64" spans="1:13" ht="34.5" hidden="1" customHeight="1">
      <c r="A64" s="274"/>
      <c r="B64" s="414"/>
      <c r="C64" s="415"/>
      <c r="D64" s="415"/>
      <c r="E64" s="415"/>
      <c r="F64" s="415"/>
      <c r="G64" s="416"/>
      <c r="H64" s="248"/>
      <c r="I64" s="248"/>
      <c r="J64" s="277">
        <v>0</v>
      </c>
      <c r="K64" s="226" t="str">
        <f>K50</f>
        <v>(Nov'21)</v>
      </c>
      <c r="L64" s="300" t="e">
        <f>(J63-J64)/J64</f>
        <v>#DIV/0!</v>
      </c>
      <c r="M64" s="299"/>
    </row>
    <row r="65" spans="1:14" ht="15.75" hidden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  <c r="N65" s="5"/>
    </row>
    <row r="66" spans="1:14" ht="15.75">
      <c r="A66" s="5" t="str">
        <f>WC!A92</f>
        <v>Prepared by: Yi Hong (23/11/2021)</v>
      </c>
      <c r="B66" s="5"/>
      <c r="C66" s="5"/>
      <c r="D66" s="5"/>
      <c r="E66" s="5" t="s">
        <v>63</v>
      </c>
      <c r="F66" s="5"/>
      <c r="G66" s="5"/>
      <c r="H66" s="5"/>
      <c r="I66" s="5" t="s">
        <v>64</v>
      </c>
      <c r="J66" s="5"/>
      <c r="K66" s="5"/>
      <c r="L66" s="5"/>
      <c r="M66" s="4"/>
      <c r="N66" s="5"/>
    </row>
    <row r="67" spans="1:14" ht="15.75">
      <c r="A67" s="5" t="s">
        <v>65</v>
      </c>
      <c r="B67" s="101"/>
      <c r="C67" s="101"/>
      <c r="D67" s="5"/>
      <c r="E67" s="5" t="s">
        <v>66</v>
      </c>
      <c r="F67" s="5"/>
      <c r="G67" s="5"/>
      <c r="H67" s="5"/>
      <c r="I67" s="5"/>
      <c r="J67" s="5"/>
      <c r="K67" s="5"/>
      <c r="L67" s="5"/>
      <c r="M67" s="4"/>
      <c r="N67" s="5"/>
    </row>
  </sheetData>
  <mergeCells count="69">
    <mergeCell ref="L13:M13"/>
    <mergeCell ref="A3:D3"/>
    <mergeCell ref="E3:G3"/>
    <mergeCell ref="A7:A8"/>
    <mergeCell ref="B7:B8"/>
    <mergeCell ref="C7:C8"/>
    <mergeCell ref="D7:F7"/>
    <mergeCell ref="L7:M8"/>
    <mergeCell ref="L9:M9"/>
    <mergeCell ref="L10:M10"/>
    <mergeCell ref="L11:M11"/>
    <mergeCell ref="L12:M12"/>
    <mergeCell ref="L20:M20"/>
    <mergeCell ref="L14:M14"/>
    <mergeCell ref="L15:M15"/>
    <mergeCell ref="L16:M16"/>
    <mergeCell ref="L17:M17"/>
    <mergeCell ref="L18:M18"/>
    <mergeCell ref="L19:M19"/>
    <mergeCell ref="H63:I63"/>
    <mergeCell ref="L21:M21"/>
    <mergeCell ref="H22:I22"/>
    <mergeCell ref="L22:M22"/>
    <mergeCell ref="L34:M34"/>
    <mergeCell ref="L28:M29"/>
    <mergeCell ref="L30:M30"/>
    <mergeCell ref="L31:M31"/>
    <mergeCell ref="L32:M32"/>
    <mergeCell ref="L33:M33"/>
    <mergeCell ref="L46:M46"/>
    <mergeCell ref="L47:M47"/>
    <mergeCell ref="L48:M48"/>
    <mergeCell ref="L35:M35"/>
    <mergeCell ref="H36:I36"/>
    <mergeCell ref="L36:M36"/>
    <mergeCell ref="A28:A29"/>
    <mergeCell ref="B28:B29"/>
    <mergeCell ref="C28:C29"/>
    <mergeCell ref="D28:F28"/>
    <mergeCell ref="K28:K29"/>
    <mergeCell ref="K41:K42"/>
    <mergeCell ref="L41:M42"/>
    <mergeCell ref="A55:A56"/>
    <mergeCell ref="B55:B56"/>
    <mergeCell ref="C55:C56"/>
    <mergeCell ref="D55:F55"/>
    <mergeCell ref="K55:K56"/>
    <mergeCell ref="H49:I49"/>
    <mergeCell ref="B37:G37"/>
    <mergeCell ref="A41:A42"/>
    <mergeCell ref="B41:B42"/>
    <mergeCell ref="C41:C42"/>
    <mergeCell ref="D41:F41"/>
    <mergeCell ref="L63:M63"/>
    <mergeCell ref="B64:G64"/>
    <mergeCell ref="B23:G23"/>
    <mergeCell ref="L57:M57"/>
    <mergeCell ref="L58:M58"/>
    <mergeCell ref="L59:M59"/>
    <mergeCell ref="L60:M60"/>
    <mergeCell ref="L61:M61"/>
    <mergeCell ref="L62:M62"/>
    <mergeCell ref="L49:M49"/>
    <mergeCell ref="B50:G50"/>
    <mergeCell ref="L55:M55"/>
    <mergeCell ref="L56:M56"/>
    <mergeCell ref="L43:M43"/>
    <mergeCell ref="L44:M44"/>
    <mergeCell ref="L45:M4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A1:M59"/>
  <sheetViews>
    <sheetView topLeftCell="A49" zoomScale="60" zoomScaleNormal="60" workbookViewId="0">
      <selection activeCell="A59" sqref="A5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396" t="s">
        <v>128</v>
      </c>
      <c r="B3" s="396"/>
      <c r="C3" s="396"/>
      <c r="D3" s="396"/>
      <c r="E3" s="397" t="s">
        <v>118</v>
      </c>
      <c r="F3" s="397"/>
      <c r="G3" s="397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/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98" t="s">
        <v>5</v>
      </c>
      <c r="B7" s="380" t="s">
        <v>6</v>
      </c>
      <c r="C7" s="359" t="s">
        <v>7</v>
      </c>
      <c r="D7" s="393" t="s">
        <v>8</v>
      </c>
      <c r="E7" s="393"/>
      <c r="F7" s="393"/>
      <c r="G7" s="205" t="s">
        <v>9</v>
      </c>
      <c r="H7" s="205" t="s">
        <v>10</v>
      </c>
      <c r="I7" s="25" t="s">
        <v>11</v>
      </c>
      <c r="J7" s="26" t="s">
        <v>12</v>
      </c>
      <c r="K7" s="366" t="s">
        <v>120</v>
      </c>
      <c r="L7" s="369"/>
      <c r="M7" s="369"/>
    </row>
    <row r="8" spans="1:13" ht="33" customHeight="1">
      <c r="A8" s="404"/>
      <c r="B8" s="381"/>
      <c r="C8" s="360"/>
      <c r="D8" s="223" t="str">
        <f>WC!D8</f>
        <v>Oct'21</v>
      </c>
      <c r="E8" s="223" t="str">
        <f>WC!E8</f>
        <v>Nov'21</v>
      </c>
      <c r="F8" s="231" t="str">
        <f>WC!F8</f>
        <v>Dec'21</v>
      </c>
      <c r="G8" s="205" t="s">
        <v>14</v>
      </c>
      <c r="H8" s="205" t="s">
        <v>15</v>
      </c>
      <c r="I8" s="205" t="s">
        <v>15</v>
      </c>
      <c r="J8" s="26" t="s">
        <v>16</v>
      </c>
      <c r="K8" s="367"/>
      <c r="L8" s="369"/>
      <c r="M8" s="369"/>
    </row>
    <row r="9" spans="1:13" ht="34.5" customHeight="1">
      <c r="A9" s="41">
        <v>1</v>
      </c>
      <c r="B9" s="214"/>
      <c r="C9" s="215"/>
      <c r="D9" s="215"/>
      <c r="E9" s="215"/>
      <c r="F9" s="258"/>
      <c r="G9" s="116"/>
      <c r="H9" s="148"/>
      <c r="I9" s="117"/>
      <c r="J9" s="186">
        <f>F9*I9</f>
        <v>0</v>
      </c>
      <c r="K9" s="218"/>
      <c r="L9" s="371"/>
      <c r="M9" s="371"/>
    </row>
    <row r="10" spans="1:13" ht="34.5" customHeight="1">
      <c r="A10" s="42">
        <v>2</v>
      </c>
      <c r="B10" s="214"/>
      <c r="C10" s="215"/>
      <c r="D10" s="215"/>
      <c r="E10" s="215"/>
      <c r="F10" s="258"/>
      <c r="G10" s="116"/>
      <c r="H10" s="148"/>
      <c r="I10" s="117"/>
      <c r="J10" s="186">
        <f t="shared" ref="J10:J13" si="0">F10*I10</f>
        <v>0</v>
      </c>
      <c r="K10" s="218"/>
      <c r="L10" s="410"/>
      <c r="M10" s="410"/>
    </row>
    <row r="11" spans="1:13" ht="34.5" customHeight="1">
      <c r="A11" s="171">
        <v>3</v>
      </c>
      <c r="B11" s="214"/>
      <c r="C11" s="215"/>
      <c r="D11" s="215"/>
      <c r="E11" s="215"/>
      <c r="F11" s="258"/>
      <c r="G11" s="116"/>
      <c r="H11" s="148"/>
      <c r="I11" s="117"/>
      <c r="J11" s="186">
        <f t="shared" si="0"/>
        <v>0</v>
      </c>
      <c r="K11" s="218"/>
      <c r="L11" s="410"/>
      <c r="M11" s="410"/>
    </row>
    <row r="12" spans="1:13" ht="34.5" customHeight="1">
      <c r="A12" s="67">
        <v>4</v>
      </c>
      <c r="B12" s="214"/>
      <c r="C12" s="215"/>
      <c r="D12" s="215"/>
      <c r="E12" s="215"/>
      <c r="F12" s="258"/>
      <c r="G12" s="116"/>
      <c r="H12" s="148"/>
      <c r="I12" s="117"/>
      <c r="J12" s="186">
        <f t="shared" si="0"/>
        <v>0</v>
      </c>
      <c r="K12" s="218"/>
      <c r="L12" s="410"/>
      <c r="M12" s="410"/>
    </row>
    <row r="13" spans="1:13" ht="34.5" customHeight="1">
      <c r="A13" s="171">
        <v>5</v>
      </c>
      <c r="B13" s="70"/>
      <c r="C13" s="257"/>
      <c r="D13" s="257"/>
      <c r="E13" s="257"/>
      <c r="F13" s="259"/>
      <c r="G13" s="116"/>
      <c r="H13" s="148"/>
      <c r="I13" s="117"/>
      <c r="J13" s="186">
        <f t="shared" si="0"/>
        <v>0</v>
      </c>
      <c r="K13" s="218"/>
      <c r="L13" s="383"/>
      <c r="M13" s="383"/>
    </row>
    <row r="14" spans="1:13" ht="35.25" customHeight="1">
      <c r="A14" s="41"/>
      <c r="B14" s="260"/>
      <c r="C14" s="260"/>
      <c r="D14" s="260"/>
      <c r="E14" s="260"/>
      <c r="F14" s="260"/>
      <c r="G14" s="239"/>
      <c r="H14" s="229">
        <f>SUM(H9:H13)</f>
        <v>0</v>
      </c>
      <c r="I14" s="229">
        <f>SUM(I9:I13)</f>
        <v>0</v>
      </c>
      <c r="J14" s="251">
        <f>SUM(J9:J13)</f>
        <v>0</v>
      </c>
      <c r="K14" s="262"/>
      <c r="L14" s="411"/>
      <c r="M14" s="411"/>
    </row>
    <row r="15" spans="1:13" ht="40.5" customHeight="1">
      <c r="A15" s="42"/>
      <c r="B15" s="263"/>
      <c r="C15" s="263"/>
      <c r="D15" s="264"/>
      <c r="E15" s="264"/>
      <c r="F15" s="264"/>
      <c r="G15" s="264"/>
      <c r="H15" s="375" t="s">
        <v>33</v>
      </c>
      <c r="I15" s="375"/>
      <c r="J15" s="265" t="e">
        <f>J14/I14</f>
        <v>#DIV/0!</v>
      </c>
      <c r="K15" s="266" t="str">
        <f>WC!K26</f>
        <v>(Dec'21)</v>
      </c>
      <c r="L15" s="376" t="s">
        <v>34</v>
      </c>
      <c r="M15" s="376"/>
    </row>
    <row r="16" spans="1:13" ht="33.75" customHeight="1">
      <c r="A16" s="222"/>
      <c r="B16" s="406"/>
      <c r="C16" s="406"/>
      <c r="D16" s="406"/>
      <c r="E16" s="406"/>
      <c r="F16" s="406"/>
      <c r="G16" s="406"/>
      <c r="H16" s="268"/>
      <c r="I16" s="239"/>
      <c r="J16" s="267">
        <v>0</v>
      </c>
      <c r="K16" s="266" t="str">
        <f>WC!K27</f>
        <v>(Nov'21)</v>
      </c>
      <c r="L16" s="297" t="e">
        <f>(J15-J16)/J16</f>
        <v>#DIV/0!</v>
      </c>
      <c r="M16" s="282"/>
    </row>
    <row r="18" spans="1:13" ht="27.75" customHeight="1">
      <c r="A18" s="46"/>
      <c r="B18" s="9" t="s">
        <v>35</v>
      </c>
      <c r="C18" s="10"/>
      <c r="D18" s="11"/>
      <c r="E18" s="8"/>
      <c r="F18" s="8"/>
      <c r="G18" s="2"/>
      <c r="H18" s="12" t="s">
        <v>3</v>
      </c>
      <c r="I18" s="45"/>
      <c r="J18" s="13" t="s">
        <v>36</v>
      </c>
      <c r="K18" s="47"/>
      <c r="L18" s="48"/>
      <c r="M18" s="16"/>
    </row>
    <row r="19" spans="1:13" ht="20.25">
      <c r="A19" s="49"/>
      <c r="B19" s="15"/>
      <c r="C19" s="15"/>
      <c r="D19" s="15"/>
      <c r="E19" s="15"/>
      <c r="F19" s="15"/>
      <c r="G19" s="15"/>
      <c r="H19" s="50"/>
      <c r="I19" s="20"/>
      <c r="J19" s="51"/>
      <c r="K19" s="52"/>
      <c r="L19" s="53"/>
      <c r="M19" s="16"/>
    </row>
    <row r="20" spans="1:13" ht="33" customHeight="1">
      <c r="A20" s="398" t="s">
        <v>5</v>
      </c>
      <c r="B20" s="380" t="s">
        <v>6</v>
      </c>
      <c r="C20" s="359" t="s">
        <v>7</v>
      </c>
      <c r="D20" s="393" t="s">
        <v>8</v>
      </c>
      <c r="E20" s="393"/>
      <c r="F20" s="393"/>
      <c r="G20" s="205" t="s">
        <v>9</v>
      </c>
      <c r="H20" s="205" t="s">
        <v>10</v>
      </c>
      <c r="I20" s="25" t="s">
        <v>11</v>
      </c>
      <c r="J20" s="26" t="s">
        <v>12</v>
      </c>
      <c r="K20" s="366" t="s">
        <v>120</v>
      </c>
      <c r="L20" s="403"/>
      <c r="M20" s="403"/>
    </row>
    <row r="21" spans="1:13" ht="33" customHeight="1">
      <c r="A21" s="404"/>
      <c r="B21" s="381"/>
      <c r="C21" s="360"/>
      <c r="D21" s="223" t="str">
        <f>WC!D8</f>
        <v>Oct'21</v>
      </c>
      <c r="E21" s="223" t="str">
        <f>WC!E8</f>
        <v>Nov'21</v>
      </c>
      <c r="F21" s="231" t="str">
        <f>WC!F8</f>
        <v>Dec'21</v>
      </c>
      <c r="G21" s="205" t="s">
        <v>14</v>
      </c>
      <c r="H21" s="205" t="s">
        <v>15</v>
      </c>
      <c r="I21" s="205" t="s">
        <v>15</v>
      </c>
      <c r="J21" s="26" t="s">
        <v>16</v>
      </c>
      <c r="K21" s="367"/>
      <c r="L21" s="403"/>
      <c r="M21" s="403"/>
    </row>
    <row r="22" spans="1:13" ht="34.5" customHeight="1">
      <c r="A22" s="41">
        <v>1</v>
      </c>
      <c r="B22" s="162"/>
      <c r="C22" s="162"/>
      <c r="D22" s="75"/>
      <c r="E22" s="188"/>
      <c r="F22" s="232"/>
      <c r="G22" s="176"/>
      <c r="H22" s="219"/>
      <c r="I22" s="219"/>
      <c r="J22" s="135">
        <f>F22*I22</f>
        <v>0</v>
      </c>
      <c r="K22" s="218"/>
      <c r="L22" s="371"/>
      <c r="M22" s="371"/>
    </row>
    <row r="23" spans="1:13" ht="34.5" customHeight="1">
      <c r="A23" s="42">
        <v>2</v>
      </c>
      <c r="B23" s="114"/>
      <c r="C23" s="114"/>
      <c r="D23" s="111"/>
      <c r="E23" s="188"/>
      <c r="F23" s="232"/>
      <c r="G23" s="176"/>
      <c r="H23" s="219"/>
      <c r="I23" s="219"/>
      <c r="J23" s="135">
        <f t="shared" ref="J23:J26" si="1">F23*I23</f>
        <v>0</v>
      </c>
      <c r="K23" s="218"/>
      <c r="L23" s="371"/>
      <c r="M23" s="371"/>
    </row>
    <row r="24" spans="1:13" ht="34.5" customHeight="1">
      <c r="A24" s="171">
        <v>3</v>
      </c>
      <c r="B24" s="112"/>
      <c r="C24" s="158"/>
      <c r="D24" s="188"/>
      <c r="E24" s="188"/>
      <c r="F24" s="232"/>
      <c r="G24" s="176"/>
      <c r="H24" s="221"/>
      <c r="I24" s="221"/>
      <c r="J24" s="135">
        <f t="shared" si="1"/>
        <v>0</v>
      </c>
      <c r="K24" s="218"/>
      <c r="L24" s="371"/>
      <c r="M24" s="371"/>
    </row>
    <row r="25" spans="1:13" ht="34.5" customHeight="1">
      <c r="A25" s="67">
        <v>4</v>
      </c>
      <c r="B25" s="144"/>
      <c r="C25" s="212"/>
      <c r="D25" s="188"/>
      <c r="E25" s="188"/>
      <c r="F25" s="232"/>
      <c r="G25" s="176"/>
      <c r="H25" s="219"/>
      <c r="I25" s="219"/>
      <c r="J25" s="135">
        <f t="shared" si="1"/>
        <v>0</v>
      </c>
      <c r="K25" s="218"/>
      <c r="L25" s="371"/>
      <c r="M25" s="371"/>
    </row>
    <row r="26" spans="1:13" ht="34.5" customHeight="1">
      <c r="A26" s="171">
        <v>5</v>
      </c>
      <c r="B26" s="144"/>
      <c r="C26" s="212"/>
      <c r="D26" s="188"/>
      <c r="E26" s="188"/>
      <c r="F26" s="232"/>
      <c r="G26" s="176"/>
      <c r="H26" s="219"/>
      <c r="I26" s="219"/>
      <c r="J26" s="135">
        <f t="shared" si="1"/>
        <v>0</v>
      </c>
      <c r="K26" s="218"/>
      <c r="L26" s="410"/>
      <c r="M26" s="410"/>
    </row>
    <row r="27" spans="1:13" ht="35.25" customHeight="1">
      <c r="A27" s="41"/>
      <c r="B27" s="260"/>
      <c r="C27" s="260"/>
      <c r="D27" s="260"/>
      <c r="E27" s="260"/>
      <c r="F27" s="260"/>
      <c r="G27" s="239"/>
      <c r="H27" s="229">
        <f>SUM(H22:H26)</f>
        <v>0</v>
      </c>
      <c r="I27" s="229">
        <f>SUM(I22:I26)</f>
        <v>0</v>
      </c>
      <c r="J27" s="251">
        <f>SUM(J22:J26)</f>
        <v>0</v>
      </c>
      <c r="K27" s="262"/>
      <c r="L27" s="412"/>
      <c r="M27" s="412"/>
    </row>
    <row r="28" spans="1:13" ht="35.25" customHeight="1">
      <c r="A28" s="41"/>
      <c r="B28" s="263"/>
      <c r="C28" s="263"/>
      <c r="D28" s="263"/>
      <c r="E28" s="264"/>
      <c r="F28" s="264"/>
      <c r="G28" s="264"/>
      <c r="H28" s="385" t="s">
        <v>33</v>
      </c>
      <c r="I28" s="385"/>
      <c r="J28" s="265" t="e">
        <f>J27/I27</f>
        <v>#DIV/0!</v>
      </c>
      <c r="K28" s="226" t="str">
        <f>K15</f>
        <v>(Dec'21)</v>
      </c>
      <c r="L28" s="376" t="s">
        <v>34</v>
      </c>
      <c r="M28" s="376"/>
    </row>
    <row r="29" spans="1:13" ht="39" customHeight="1">
      <c r="A29" s="222"/>
      <c r="B29" s="407"/>
      <c r="C29" s="408"/>
      <c r="D29" s="408"/>
      <c r="E29" s="408"/>
      <c r="F29" s="408"/>
      <c r="G29" s="409"/>
      <c r="H29" s="269"/>
      <c r="I29" s="269"/>
      <c r="J29" s="270">
        <v>0</v>
      </c>
      <c r="K29" s="226" t="str">
        <f>K16</f>
        <v>(Nov'21)</v>
      </c>
      <c r="L29" s="298" t="e">
        <f>(J28-J29)/J29</f>
        <v>#DIV/0!</v>
      </c>
      <c r="M29" s="287"/>
    </row>
    <row r="30" spans="1:13" ht="20.25">
      <c r="A30" s="49"/>
      <c r="B30" s="3"/>
      <c r="C30" s="3"/>
      <c r="D30" s="3"/>
      <c r="E30" s="3"/>
      <c r="F30" s="3"/>
      <c r="G30" s="3"/>
      <c r="H30" s="14"/>
      <c r="I30" s="3"/>
      <c r="J30" s="3"/>
      <c r="K30" s="3"/>
      <c r="L30" s="57"/>
      <c r="M30" s="16"/>
    </row>
    <row r="31" spans="1:13" ht="33">
      <c r="A31" s="81"/>
      <c r="B31" s="9" t="s">
        <v>50</v>
      </c>
      <c r="C31" s="10"/>
      <c r="D31" s="11"/>
      <c r="E31" s="8"/>
      <c r="F31" s="8"/>
      <c r="G31" s="2"/>
      <c r="H31" s="12" t="s">
        <v>3</v>
      </c>
      <c r="I31" s="172"/>
      <c r="J31" s="13" t="s">
        <v>51</v>
      </c>
      <c r="K31" s="83"/>
      <c r="L31" s="84"/>
      <c r="M31" s="16"/>
    </row>
    <row r="32" spans="1:13" ht="18">
      <c r="A32" s="49"/>
      <c r="B32" s="3"/>
      <c r="C32" s="3"/>
      <c r="D32" s="3"/>
      <c r="E32" s="3"/>
      <c r="F32" s="3"/>
      <c r="G32" s="3"/>
      <c r="H32" s="3"/>
      <c r="I32" s="85"/>
      <c r="J32" s="3"/>
      <c r="K32" s="3"/>
      <c r="L32" s="57"/>
      <c r="M32" s="16"/>
    </row>
    <row r="33" spans="1:13" ht="47.25" customHeight="1">
      <c r="A33" s="398" t="s">
        <v>5</v>
      </c>
      <c r="B33" s="380" t="s">
        <v>6</v>
      </c>
      <c r="C33" s="359" t="s">
        <v>7</v>
      </c>
      <c r="D33" s="393" t="s">
        <v>8</v>
      </c>
      <c r="E33" s="393"/>
      <c r="F33" s="393"/>
      <c r="G33" s="205" t="s">
        <v>9</v>
      </c>
      <c r="H33" s="205" t="s">
        <v>10</v>
      </c>
      <c r="I33" s="25" t="s">
        <v>11</v>
      </c>
      <c r="J33" s="26" t="s">
        <v>12</v>
      </c>
      <c r="K33" s="366" t="s">
        <v>120</v>
      </c>
      <c r="L33" s="384"/>
      <c r="M33" s="384"/>
    </row>
    <row r="34" spans="1:13" ht="33" customHeight="1">
      <c r="A34" s="404"/>
      <c r="B34" s="381"/>
      <c r="C34" s="360"/>
      <c r="D34" s="223" t="str">
        <f>D8</f>
        <v>Oct'21</v>
      </c>
      <c r="E34" s="223" t="str">
        <f t="shared" ref="E34:F34" si="2">E8</f>
        <v>Nov'21</v>
      </c>
      <c r="F34" s="231" t="str">
        <f t="shared" si="2"/>
        <v>Dec'21</v>
      </c>
      <c r="G34" s="205" t="s">
        <v>14</v>
      </c>
      <c r="H34" s="205" t="s">
        <v>15</v>
      </c>
      <c r="I34" s="205" t="s">
        <v>15</v>
      </c>
      <c r="J34" s="26" t="s">
        <v>16</v>
      </c>
      <c r="K34" s="367"/>
      <c r="L34" s="384"/>
      <c r="M34" s="384"/>
    </row>
    <row r="35" spans="1:13" ht="34.5" customHeight="1">
      <c r="A35" s="212">
        <v>1</v>
      </c>
      <c r="B35" s="162"/>
      <c r="C35" s="197"/>
      <c r="D35" s="188"/>
      <c r="E35" s="188"/>
      <c r="F35" s="232"/>
      <c r="G35" s="176"/>
      <c r="H35" s="212"/>
      <c r="I35" s="212"/>
      <c r="J35" s="167">
        <f>F35*I35</f>
        <v>0</v>
      </c>
      <c r="K35" s="212"/>
      <c r="L35" s="371"/>
      <c r="M35" s="371"/>
    </row>
    <row r="36" spans="1:13" ht="34.5" customHeight="1">
      <c r="A36" s="212">
        <v>2</v>
      </c>
      <c r="B36" s="162"/>
      <c r="C36" s="197"/>
      <c r="D36" s="188"/>
      <c r="E36" s="188"/>
      <c r="F36" s="232"/>
      <c r="G36" s="176"/>
      <c r="H36" s="212"/>
      <c r="I36" s="212"/>
      <c r="J36" s="167">
        <f t="shared" ref="J36:J39" si="3">F36*I36</f>
        <v>0</v>
      </c>
      <c r="K36" s="212"/>
      <c r="L36" s="371"/>
      <c r="M36" s="371"/>
    </row>
    <row r="37" spans="1:13" ht="34.5" customHeight="1">
      <c r="A37" s="212">
        <v>3</v>
      </c>
      <c r="B37" s="162"/>
      <c r="C37" s="197"/>
      <c r="D37" s="188"/>
      <c r="E37" s="188"/>
      <c r="F37" s="232"/>
      <c r="G37" s="176"/>
      <c r="H37" s="212"/>
      <c r="I37" s="212"/>
      <c r="J37" s="167">
        <f t="shared" si="3"/>
        <v>0</v>
      </c>
      <c r="K37" s="212"/>
      <c r="L37" s="413"/>
      <c r="M37" s="413"/>
    </row>
    <row r="38" spans="1:13" ht="34.5" customHeight="1">
      <c r="A38" s="212">
        <v>4</v>
      </c>
      <c r="B38" s="162"/>
      <c r="C38" s="197"/>
      <c r="D38" s="188"/>
      <c r="E38" s="188"/>
      <c r="F38" s="232"/>
      <c r="G38" s="176"/>
      <c r="H38" s="212"/>
      <c r="I38" s="212"/>
      <c r="J38" s="167">
        <f t="shared" si="3"/>
        <v>0</v>
      </c>
      <c r="K38" s="212"/>
      <c r="L38" s="371"/>
      <c r="M38" s="371"/>
    </row>
    <row r="39" spans="1:13" ht="34.5" customHeight="1">
      <c r="A39" s="212">
        <v>5</v>
      </c>
      <c r="B39" s="162"/>
      <c r="C39" s="197"/>
      <c r="D39" s="188"/>
      <c r="E39" s="188"/>
      <c r="F39" s="232"/>
      <c r="G39" s="176"/>
      <c r="H39" s="212"/>
      <c r="I39" s="212"/>
      <c r="J39" s="167">
        <f t="shared" si="3"/>
        <v>0</v>
      </c>
      <c r="K39" s="212"/>
      <c r="L39" s="371"/>
      <c r="M39" s="371"/>
    </row>
    <row r="40" spans="1:13" ht="35.25" customHeight="1">
      <c r="A40" s="238"/>
      <c r="B40" s="263"/>
      <c r="C40" s="263"/>
      <c r="D40" s="271"/>
      <c r="E40" s="271"/>
      <c r="F40" s="271"/>
      <c r="G40" s="239"/>
      <c r="H40" s="229">
        <f>SUM(H35:H39)</f>
        <v>0</v>
      </c>
      <c r="I40" s="229">
        <f>SUM(I35:I39)</f>
        <v>0</v>
      </c>
      <c r="J40" s="229">
        <f>SUM(J35:J39)</f>
        <v>0</v>
      </c>
      <c r="K40" s="238"/>
      <c r="L40" s="370"/>
      <c r="M40" s="370"/>
    </row>
    <row r="41" spans="1:13" ht="35.25" customHeight="1">
      <c r="A41" s="238"/>
      <c r="B41" s="272"/>
      <c r="C41" s="272"/>
      <c r="D41" s="272"/>
      <c r="E41" s="272"/>
      <c r="F41" s="272"/>
      <c r="G41" s="272"/>
      <c r="H41" s="375" t="s">
        <v>33</v>
      </c>
      <c r="I41" s="375"/>
      <c r="J41" s="225" t="e">
        <f>J40/I40</f>
        <v>#DIV/0!</v>
      </c>
      <c r="K41" s="226" t="str">
        <f>K15</f>
        <v>(Dec'21)</v>
      </c>
      <c r="L41" s="373" t="s">
        <v>34</v>
      </c>
      <c r="M41" s="373"/>
    </row>
    <row r="42" spans="1:13" ht="36.75" customHeight="1">
      <c r="A42" s="238"/>
      <c r="B42" s="406"/>
      <c r="C42" s="406"/>
      <c r="D42" s="406"/>
      <c r="E42" s="406"/>
      <c r="F42" s="406"/>
      <c r="G42" s="406"/>
      <c r="H42" s="239"/>
      <c r="I42" s="239"/>
      <c r="J42" s="270">
        <v>0</v>
      </c>
      <c r="K42" s="226" t="str">
        <f>K16</f>
        <v>(Nov'21)</v>
      </c>
      <c r="L42" s="294" t="e">
        <f>(J41-J42)/J42</f>
        <v>#DIV/0!</v>
      </c>
      <c r="M42" s="299"/>
    </row>
    <row r="43" spans="1:13" ht="18">
      <c r="A43" s="102"/>
      <c r="B43" s="103"/>
      <c r="C43" s="103"/>
      <c r="D43" s="103"/>
      <c r="E43" s="103"/>
      <c r="F43" s="103"/>
      <c r="G43" s="103"/>
      <c r="H43" s="104"/>
      <c r="I43" s="104"/>
      <c r="J43" s="105"/>
      <c r="K43" s="106"/>
      <c r="L43" s="107"/>
      <c r="M43" s="108"/>
    </row>
    <row r="44" spans="1:13" ht="18">
      <c r="A44" s="56"/>
      <c r="B44" s="93"/>
      <c r="C44" s="93"/>
      <c r="D44" s="93"/>
      <c r="E44" s="93"/>
      <c r="F44" s="93"/>
      <c r="G44" s="93"/>
      <c r="H44" s="94"/>
      <c r="I44" s="95"/>
      <c r="J44" s="96"/>
      <c r="K44" s="97"/>
      <c r="L44" s="98"/>
      <c r="M44" s="16"/>
    </row>
    <row r="45" spans="1:13" ht="33">
      <c r="A45" s="81"/>
      <c r="B45" s="9" t="s">
        <v>62</v>
      </c>
      <c r="C45" s="9"/>
      <c r="D45" s="11"/>
      <c r="E45" s="8"/>
      <c r="F45" s="8"/>
      <c r="G45" s="2"/>
      <c r="H45" s="12" t="s">
        <v>3</v>
      </c>
      <c r="I45" s="172"/>
      <c r="J45" s="13" t="s">
        <v>51</v>
      </c>
      <c r="K45" s="99"/>
      <c r="L45" s="84"/>
      <c r="M45" s="16"/>
    </row>
    <row r="46" spans="1:13" ht="18">
      <c r="A46" s="49"/>
      <c r="B46" s="3"/>
      <c r="C46" s="3"/>
      <c r="D46" s="3"/>
      <c r="E46" s="3"/>
      <c r="F46" s="3"/>
      <c r="G46" s="3"/>
      <c r="H46" s="3"/>
      <c r="I46" s="85"/>
      <c r="J46" s="3"/>
      <c r="K46" s="3"/>
      <c r="L46" s="57"/>
      <c r="M46" s="16"/>
    </row>
    <row r="47" spans="1:13" ht="30.75" customHeight="1">
      <c r="A47" s="398" t="s">
        <v>5</v>
      </c>
      <c r="B47" s="380" t="s">
        <v>6</v>
      </c>
      <c r="C47" s="359" t="s">
        <v>7</v>
      </c>
      <c r="D47" s="393" t="s">
        <v>8</v>
      </c>
      <c r="E47" s="393"/>
      <c r="F47" s="393"/>
      <c r="G47" s="205" t="s">
        <v>9</v>
      </c>
      <c r="H47" s="205" t="s">
        <v>10</v>
      </c>
      <c r="I47" s="25" t="s">
        <v>11</v>
      </c>
      <c r="J47" s="26" t="s">
        <v>12</v>
      </c>
      <c r="K47" s="366" t="s">
        <v>120</v>
      </c>
      <c r="L47" s="369"/>
      <c r="M47" s="369"/>
    </row>
    <row r="48" spans="1:13" ht="32.25" customHeight="1">
      <c r="A48" s="404"/>
      <c r="B48" s="381"/>
      <c r="C48" s="360"/>
      <c r="D48" s="223" t="str">
        <f>D8</f>
        <v>Oct'21</v>
      </c>
      <c r="E48" s="223" t="str">
        <f t="shared" ref="E48:F48" si="4">E8</f>
        <v>Nov'21</v>
      </c>
      <c r="F48" s="231" t="str">
        <f t="shared" si="4"/>
        <v>Dec'21</v>
      </c>
      <c r="G48" s="205" t="s">
        <v>14</v>
      </c>
      <c r="H48" s="205" t="s">
        <v>15</v>
      </c>
      <c r="I48" s="205" t="s">
        <v>15</v>
      </c>
      <c r="J48" s="26" t="s">
        <v>16</v>
      </c>
      <c r="K48" s="367"/>
      <c r="L48" s="369"/>
      <c r="M48" s="369"/>
    </row>
    <row r="49" spans="1:13" ht="34.5" customHeight="1">
      <c r="A49" s="41">
        <v>1</v>
      </c>
      <c r="B49" s="165"/>
      <c r="C49" s="197"/>
      <c r="D49" s="166"/>
      <c r="E49" s="188"/>
      <c r="F49" s="232"/>
      <c r="G49" s="176"/>
      <c r="H49" s="212"/>
      <c r="I49" s="212"/>
      <c r="J49" s="243">
        <f>F49*I49</f>
        <v>0</v>
      </c>
      <c r="K49" s="218"/>
      <c r="L49" s="395"/>
      <c r="M49" s="395"/>
    </row>
    <row r="50" spans="1:13" ht="34.5" customHeight="1">
      <c r="A50" s="42">
        <v>2</v>
      </c>
      <c r="B50" s="165"/>
      <c r="C50" s="197"/>
      <c r="D50" s="166"/>
      <c r="E50" s="188"/>
      <c r="F50" s="232"/>
      <c r="G50" s="176"/>
      <c r="H50" s="212"/>
      <c r="I50" s="212"/>
      <c r="J50" s="243">
        <f t="shared" ref="J50:J53" si="5">F50*I50</f>
        <v>0</v>
      </c>
      <c r="K50" s="218"/>
      <c r="L50" s="395"/>
      <c r="M50" s="395"/>
    </row>
    <row r="51" spans="1:13" ht="34.5" customHeight="1">
      <c r="A51" s="171">
        <v>3</v>
      </c>
      <c r="B51" s="179"/>
      <c r="C51" s="197"/>
      <c r="D51" s="188"/>
      <c r="E51" s="188"/>
      <c r="F51" s="232"/>
      <c r="G51" s="176"/>
      <c r="H51" s="212"/>
      <c r="I51" s="212"/>
      <c r="J51" s="243">
        <f t="shared" si="5"/>
        <v>0</v>
      </c>
      <c r="K51" s="212"/>
      <c r="L51" s="392"/>
      <c r="M51" s="392"/>
    </row>
    <row r="52" spans="1:13" ht="34.5" customHeight="1">
      <c r="A52" s="67">
        <v>4</v>
      </c>
      <c r="B52" s="162"/>
      <c r="C52" s="197"/>
      <c r="D52" s="188"/>
      <c r="E52" s="188"/>
      <c r="F52" s="232"/>
      <c r="G52" s="176"/>
      <c r="H52" s="212"/>
      <c r="I52" s="212"/>
      <c r="J52" s="243">
        <f t="shared" si="5"/>
        <v>0</v>
      </c>
      <c r="K52" s="212"/>
      <c r="L52" s="395"/>
      <c r="M52" s="395"/>
    </row>
    <row r="53" spans="1:13" ht="34.5" customHeight="1">
      <c r="A53" s="171">
        <v>5</v>
      </c>
      <c r="B53" s="162"/>
      <c r="C53" s="197"/>
      <c r="D53" s="188"/>
      <c r="E53" s="188"/>
      <c r="F53" s="232"/>
      <c r="G53" s="176"/>
      <c r="H53" s="212"/>
      <c r="I53" s="212"/>
      <c r="J53" s="243">
        <f t="shared" si="5"/>
        <v>0</v>
      </c>
      <c r="K53" s="212"/>
      <c r="L53" s="395"/>
      <c r="M53" s="395"/>
    </row>
    <row r="54" spans="1:13" ht="36.75" customHeight="1">
      <c r="A54" s="238"/>
      <c r="B54" s="263"/>
      <c r="C54" s="263"/>
      <c r="D54" s="271"/>
      <c r="E54" s="271"/>
      <c r="F54" s="271"/>
      <c r="G54" s="239"/>
      <c r="H54" s="229">
        <f>SUM(H49:H53)</f>
        <v>0</v>
      </c>
      <c r="I54" s="229">
        <f>SUM(I49:I53)</f>
        <v>0</v>
      </c>
      <c r="J54" s="251">
        <f>SUM(J49:J53)</f>
        <v>0</v>
      </c>
      <c r="K54" s="238"/>
      <c r="L54" s="370"/>
      <c r="M54" s="370"/>
    </row>
    <row r="55" spans="1:13" ht="35.25" customHeight="1">
      <c r="A55" s="273"/>
      <c r="B55" s="272"/>
      <c r="C55" s="272"/>
      <c r="D55" s="272"/>
      <c r="E55" s="272"/>
      <c r="F55" s="272"/>
      <c r="G55" s="272"/>
      <c r="H55" s="387" t="s">
        <v>33</v>
      </c>
      <c r="I55" s="388"/>
      <c r="J55" s="247" t="e">
        <f>J54/I54</f>
        <v>#DIV/0!</v>
      </c>
      <c r="K55" s="226" t="str">
        <f>K15</f>
        <v>(Dec'21)</v>
      </c>
      <c r="L55" s="373" t="s">
        <v>34</v>
      </c>
      <c r="M55" s="373"/>
    </row>
    <row r="56" spans="1:13" ht="34.5" customHeight="1">
      <c r="A56" s="274"/>
      <c r="B56" s="414"/>
      <c r="C56" s="415"/>
      <c r="D56" s="415"/>
      <c r="E56" s="415"/>
      <c r="F56" s="415"/>
      <c r="G56" s="416"/>
      <c r="H56" s="248"/>
      <c r="I56" s="248"/>
      <c r="J56" s="277">
        <v>0</v>
      </c>
      <c r="K56" s="275" t="str">
        <f>K16</f>
        <v>(Nov'21)</v>
      </c>
      <c r="L56" s="300" t="e">
        <f>(J55-J56)/J56</f>
        <v>#DIV/0!</v>
      </c>
      <c r="M56" s="299"/>
    </row>
    <row r="57" spans="1:13" ht="15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5"/>
    </row>
    <row r="58" spans="1:13" ht="15.75">
      <c r="A58" s="5" t="str">
        <f>WC!A92</f>
        <v>Prepared by: Yi Hong (23/11/2021)</v>
      </c>
      <c r="B58" s="5"/>
      <c r="C58" s="5"/>
      <c r="D58" s="5"/>
      <c r="E58" s="5" t="s">
        <v>63</v>
      </c>
      <c r="F58" s="5"/>
      <c r="G58" s="5"/>
      <c r="H58" s="5"/>
      <c r="I58" s="5" t="s">
        <v>64</v>
      </c>
      <c r="J58" s="5"/>
      <c r="K58" s="5"/>
      <c r="L58" s="4"/>
      <c r="M58" s="5"/>
    </row>
    <row r="59" spans="1:13" ht="15.75">
      <c r="A59" s="5" t="s">
        <v>65</v>
      </c>
      <c r="B59" s="101"/>
      <c r="C59" s="101"/>
      <c r="D59" s="5"/>
      <c r="E59" s="5" t="s">
        <v>66</v>
      </c>
      <c r="F59" s="5"/>
      <c r="G59" s="5"/>
      <c r="H59" s="5"/>
      <c r="I59" s="5"/>
      <c r="J59" s="5"/>
      <c r="K59" s="5"/>
      <c r="L59" s="4"/>
      <c r="M59" s="5"/>
    </row>
  </sheetData>
  <mergeCells count="63">
    <mergeCell ref="L12:M12"/>
    <mergeCell ref="A3:D3"/>
    <mergeCell ref="E3:G3"/>
    <mergeCell ref="A7:A8"/>
    <mergeCell ref="B7:B8"/>
    <mergeCell ref="C7:C8"/>
    <mergeCell ref="D7:F7"/>
    <mergeCell ref="K7:K8"/>
    <mergeCell ref="L7:M8"/>
    <mergeCell ref="L9:M9"/>
    <mergeCell ref="L10:M10"/>
    <mergeCell ref="L11:M11"/>
    <mergeCell ref="B16:G16"/>
    <mergeCell ref="A20:A21"/>
    <mergeCell ref="B20:B21"/>
    <mergeCell ref="C20:C21"/>
    <mergeCell ref="D20:F20"/>
    <mergeCell ref="L26:M26"/>
    <mergeCell ref="L13:M13"/>
    <mergeCell ref="L14:M14"/>
    <mergeCell ref="H15:I15"/>
    <mergeCell ref="L15:M15"/>
    <mergeCell ref="K20:K21"/>
    <mergeCell ref="L20:M21"/>
    <mergeCell ref="L22:M22"/>
    <mergeCell ref="L23:M23"/>
    <mergeCell ref="L24:M24"/>
    <mergeCell ref="L25:M25"/>
    <mergeCell ref="A33:A34"/>
    <mergeCell ref="B33:B34"/>
    <mergeCell ref="C33:C34"/>
    <mergeCell ref="D33:F33"/>
    <mergeCell ref="K33:K34"/>
    <mergeCell ref="L40:M40"/>
    <mergeCell ref="L27:M27"/>
    <mergeCell ref="H28:I28"/>
    <mergeCell ref="L28:M28"/>
    <mergeCell ref="B29:G29"/>
    <mergeCell ref="L33:M34"/>
    <mergeCell ref="L35:M35"/>
    <mergeCell ref="L36:M36"/>
    <mergeCell ref="L37:M37"/>
    <mergeCell ref="L38:M38"/>
    <mergeCell ref="L39:M39"/>
    <mergeCell ref="H41:I41"/>
    <mergeCell ref="L41:M41"/>
    <mergeCell ref="B42:G42"/>
    <mergeCell ref="A47:A48"/>
    <mergeCell ref="B47:B48"/>
    <mergeCell ref="C47:C48"/>
    <mergeCell ref="D47:F47"/>
    <mergeCell ref="K47:K48"/>
    <mergeCell ref="L47:M47"/>
    <mergeCell ref="L48:M48"/>
    <mergeCell ref="H55:I55"/>
    <mergeCell ref="L55:M55"/>
    <mergeCell ref="B56:G56"/>
    <mergeCell ref="L49:M49"/>
    <mergeCell ref="L50:M50"/>
    <mergeCell ref="L51:M51"/>
    <mergeCell ref="L52:M52"/>
    <mergeCell ref="L53:M53"/>
    <mergeCell ref="L54:M5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DE14CDF90C748A28AEBDA52DD114E" ma:contentTypeVersion="13" ma:contentTypeDescription="Create a new document." ma:contentTypeScope="" ma:versionID="a0f7ad44fa2dc0bc84ec34b3a22ad072">
  <xsd:schema xmlns:xsd="http://www.w3.org/2001/XMLSchema" xmlns:xs="http://www.w3.org/2001/XMLSchema" xmlns:p="http://schemas.microsoft.com/office/2006/metadata/properties" xmlns:ns3="3d8db72a-68f9-4e66-b08d-de9e71989630" xmlns:ns4="1c1f1827-6154-4672-941a-e322d2b19c33" targetNamespace="http://schemas.microsoft.com/office/2006/metadata/properties" ma:root="true" ma:fieldsID="83ebf6e510ead0ae8c8d6b62b93a0707" ns3:_="" ns4:_="">
    <xsd:import namespace="3d8db72a-68f9-4e66-b08d-de9e71989630"/>
    <xsd:import namespace="1c1f1827-6154-4672-941a-e322d2b19c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8db72a-68f9-4e66-b08d-de9e719896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f1827-6154-4672-941a-e322d2b19c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E14AD8-8857-4947-B1B9-4EE02E7F6FB3}">
  <ds:schemaRefs>
    <ds:schemaRef ds:uri="http://purl.org/dc/elements/1.1/"/>
    <ds:schemaRef ds:uri="http://schemas.microsoft.com/office/2006/metadata/properties"/>
    <ds:schemaRef ds:uri="3d8db72a-68f9-4e66-b08d-de9e71989630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1c1f1827-6154-4672-941a-e322d2b19c3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256EEBD-C95A-408D-9169-0DB4C57FCE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326C8A-4559-4F6F-9C0B-D050E26011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8db72a-68f9-4e66-b08d-de9e71989630"/>
    <ds:schemaRef ds:uri="1c1f1827-6154-4672-941a-e322d2b19c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WC</vt:lpstr>
      <vt:lpstr>HIGH CV WC</vt:lpstr>
      <vt:lpstr>Wood Pellet</vt:lpstr>
      <vt:lpstr>EFB</vt:lpstr>
      <vt:lpstr>Mesocarp</vt:lpstr>
      <vt:lpstr>PKS</vt:lpstr>
      <vt:lpstr>PKS Granule</vt:lpstr>
      <vt:lpstr>Short EFB</vt:lpstr>
      <vt:lpstr>OPT FIBER</vt:lpstr>
      <vt:lpstr>EFB PELLET</vt:lpstr>
      <vt:lpstr>RICE HUSK</vt:lpstr>
      <vt:lpstr>RICE HUSK PELLET</vt:lpstr>
      <vt:lpstr>COAL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Sing Chee (Top Glove - F09)</dc:creator>
  <cp:lastModifiedBy>Lee Sing Chee (Top Glove - F09)</cp:lastModifiedBy>
  <dcterms:created xsi:type="dcterms:W3CDTF">2021-10-01T07:34:54Z</dcterms:created>
  <dcterms:modified xsi:type="dcterms:W3CDTF">2021-11-23T01:21:26Z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0x0101007F5DE14CDF90C748A28AEBDA52DD114E</vt:lpwstr>
  </property>
</Properties>
</file>