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sc\Downloads\Biomass Autobot\User\Allocation Malaysia\"/>
    </mc:Choice>
  </mc:AlternateContent>
  <bookViews>
    <workbookView minimized="1" xWindow="0" yWindow="0" windowWidth="18075" windowHeight="7290"/>
  </bookViews>
  <sheets>
    <sheet name="WC" sheetId="1" r:id="rId1"/>
    <sheet name="HIGH CV WC" sheetId="3" r:id="rId2"/>
    <sheet name="Wood Pellet" sheetId="5" r:id="rId3"/>
    <sheet name="EFB" sheetId="7" r:id="rId4"/>
    <sheet name="Mesocarp" sheetId="8" r:id="rId5"/>
    <sheet name="PKS" sheetId="9" r:id="rId6"/>
    <sheet name="PKS Granule" sheetId="10" r:id="rId7"/>
    <sheet name="OPT Fiber" sheetId="11" r:id="rId8"/>
    <sheet name="Short EFB" sheetId="12" r:id="rId9"/>
    <sheet name="EFB PELLET" sheetId="14" r:id="rId10"/>
    <sheet name="RICE HUSK " sheetId="15" r:id="rId11"/>
    <sheet name="RICE HUSK PELLET" sheetId="13" r:id="rId12"/>
    <sheet name="COAL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16" l="1"/>
  <c r="K102" i="16"/>
  <c r="J102" i="16"/>
  <c r="M103" i="16" s="1"/>
  <c r="J101" i="16"/>
  <c r="I101" i="16"/>
  <c r="H101" i="16"/>
  <c r="F91" i="16"/>
  <c r="E91" i="16"/>
  <c r="D91" i="16"/>
  <c r="K85" i="16"/>
  <c r="K84" i="16"/>
  <c r="J83" i="16"/>
  <c r="J84" i="16" s="1"/>
  <c r="M85" i="16" s="1"/>
  <c r="I83" i="16"/>
  <c r="H83" i="16"/>
  <c r="F66" i="16"/>
  <c r="E66" i="16"/>
  <c r="D66" i="16"/>
  <c r="K61" i="16"/>
  <c r="K60" i="16"/>
  <c r="J59" i="16"/>
  <c r="I59" i="16"/>
  <c r="J60" i="16" s="1"/>
  <c r="M61" i="16" s="1"/>
  <c r="H59" i="16"/>
  <c r="F35" i="16"/>
  <c r="E35" i="16"/>
  <c r="D35" i="16"/>
  <c r="J27" i="16"/>
  <c r="I27" i="16"/>
  <c r="J28" i="16" s="1"/>
  <c r="M29" i="16" s="1"/>
  <c r="H27" i="16"/>
  <c r="K103" i="15"/>
  <c r="K102" i="15"/>
  <c r="J101" i="15"/>
  <c r="J102" i="15" s="1"/>
  <c r="M103" i="15" s="1"/>
  <c r="I101" i="15"/>
  <c r="H101" i="15"/>
  <c r="F91" i="15"/>
  <c r="E91" i="15"/>
  <c r="D91" i="15"/>
  <c r="K85" i="15"/>
  <c r="K84" i="15"/>
  <c r="J83" i="15"/>
  <c r="J84" i="15" s="1"/>
  <c r="M85" i="15" s="1"/>
  <c r="I83" i="15"/>
  <c r="H83" i="15"/>
  <c r="F66" i="15"/>
  <c r="E66" i="15"/>
  <c r="D66" i="15"/>
  <c r="K61" i="15"/>
  <c r="K60" i="15"/>
  <c r="J60" i="15"/>
  <c r="M61" i="15" s="1"/>
  <c r="J59" i="15"/>
  <c r="I59" i="15"/>
  <c r="H59" i="15"/>
  <c r="F35" i="15"/>
  <c r="E35" i="15"/>
  <c r="D35" i="15"/>
  <c r="J28" i="15"/>
  <c r="M29" i="15" s="1"/>
  <c r="J27" i="15"/>
  <c r="I27" i="15"/>
  <c r="H27" i="15"/>
  <c r="K103" i="14"/>
  <c r="K102" i="14"/>
  <c r="J101" i="14"/>
  <c r="J102" i="14" s="1"/>
  <c r="M103" i="14" s="1"/>
  <c r="I101" i="14"/>
  <c r="H101" i="14"/>
  <c r="F91" i="14"/>
  <c r="E91" i="14"/>
  <c r="D91" i="14"/>
  <c r="K85" i="14"/>
  <c r="K84" i="14"/>
  <c r="J83" i="14"/>
  <c r="J84" i="14" s="1"/>
  <c r="M85" i="14" s="1"/>
  <c r="I83" i="14"/>
  <c r="H83" i="14"/>
  <c r="F66" i="14"/>
  <c r="E66" i="14"/>
  <c r="D66" i="14"/>
  <c r="K61" i="14"/>
  <c r="K60" i="14"/>
  <c r="J60" i="14"/>
  <c r="M61" i="14" s="1"/>
  <c r="J59" i="14"/>
  <c r="I59" i="14"/>
  <c r="H59" i="14"/>
  <c r="F35" i="14"/>
  <c r="E35" i="14"/>
  <c r="D35" i="14"/>
  <c r="I27" i="14"/>
  <c r="H27" i="14"/>
  <c r="J27" i="14"/>
  <c r="J28" i="14" s="1"/>
  <c r="M29" i="14" s="1"/>
  <c r="J12" i="13"/>
  <c r="G12" i="13"/>
  <c r="J11" i="13"/>
  <c r="J10" i="13"/>
  <c r="J9" i="13"/>
  <c r="K103" i="13"/>
  <c r="K102" i="13"/>
  <c r="J101" i="13"/>
  <c r="J102" i="13" s="1"/>
  <c r="M103" i="13" s="1"/>
  <c r="I101" i="13"/>
  <c r="H101" i="13"/>
  <c r="F91" i="13"/>
  <c r="E91" i="13"/>
  <c r="D91" i="13"/>
  <c r="K85" i="13"/>
  <c r="K84" i="13"/>
  <c r="J83" i="13"/>
  <c r="J84" i="13" s="1"/>
  <c r="M85" i="13" s="1"/>
  <c r="I83" i="13"/>
  <c r="H83" i="13"/>
  <c r="F66" i="13"/>
  <c r="E66" i="13"/>
  <c r="D66" i="13"/>
  <c r="K61" i="13"/>
  <c r="K60" i="13"/>
  <c r="J59" i="13"/>
  <c r="J60" i="13" s="1"/>
  <c r="M61" i="13" s="1"/>
  <c r="I59" i="13"/>
  <c r="H59" i="13"/>
  <c r="F35" i="13"/>
  <c r="E35" i="13"/>
  <c r="D35" i="13"/>
  <c r="I27" i="13"/>
  <c r="H27" i="13"/>
  <c r="J27" i="13"/>
  <c r="J17" i="12"/>
  <c r="G17" i="12"/>
  <c r="J16" i="12"/>
  <c r="J15" i="12"/>
  <c r="G15" i="12"/>
  <c r="J14" i="12"/>
  <c r="G14" i="12"/>
  <c r="J13" i="12"/>
  <c r="G13" i="12"/>
  <c r="J12" i="12"/>
  <c r="G12" i="12"/>
  <c r="J11" i="12"/>
  <c r="G11" i="12"/>
  <c r="J10" i="12"/>
  <c r="G10" i="12"/>
  <c r="J9" i="12"/>
  <c r="G9" i="12"/>
  <c r="K102" i="12"/>
  <c r="K101" i="12"/>
  <c r="J101" i="12"/>
  <c r="M102" i="12" s="1"/>
  <c r="J100" i="12"/>
  <c r="I100" i="12"/>
  <c r="H100" i="12"/>
  <c r="F90" i="12"/>
  <c r="E90" i="12"/>
  <c r="D90" i="12"/>
  <c r="K84" i="12"/>
  <c r="K83" i="12"/>
  <c r="J82" i="12"/>
  <c r="I82" i="12"/>
  <c r="H82" i="12"/>
  <c r="F65" i="12"/>
  <c r="E65" i="12"/>
  <c r="D65" i="12"/>
  <c r="K60" i="12"/>
  <c r="K59" i="12"/>
  <c r="J58" i="12"/>
  <c r="I58" i="12"/>
  <c r="J59" i="12" s="1"/>
  <c r="M60" i="12" s="1"/>
  <c r="H58" i="12"/>
  <c r="F34" i="12"/>
  <c r="E34" i="12"/>
  <c r="D34" i="12"/>
  <c r="I26" i="12"/>
  <c r="H26" i="12"/>
  <c r="J67" i="11"/>
  <c r="J83" i="11" s="1"/>
  <c r="J84" i="11" s="1"/>
  <c r="M85" i="11" s="1"/>
  <c r="G67" i="11"/>
  <c r="K103" i="11"/>
  <c r="K102" i="11"/>
  <c r="J102" i="11"/>
  <c r="M103" i="11" s="1"/>
  <c r="J101" i="11"/>
  <c r="I101" i="11"/>
  <c r="H101" i="11"/>
  <c r="F91" i="11"/>
  <c r="E91" i="11"/>
  <c r="D91" i="11"/>
  <c r="K85" i="11"/>
  <c r="K84" i="11"/>
  <c r="I83" i="11"/>
  <c r="H83" i="11"/>
  <c r="F66" i="11"/>
  <c r="E66" i="11"/>
  <c r="D66" i="11"/>
  <c r="K61" i="11"/>
  <c r="K60" i="11"/>
  <c r="J59" i="11"/>
  <c r="J60" i="11" s="1"/>
  <c r="M61" i="11" s="1"/>
  <c r="I59" i="11"/>
  <c r="H59" i="11"/>
  <c r="F35" i="11"/>
  <c r="E35" i="11"/>
  <c r="D35" i="11"/>
  <c r="J27" i="11"/>
  <c r="J28" i="11" s="1"/>
  <c r="M29" i="11" s="1"/>
  <c r="I27" i="11"/>
  <c r="H27" i="11"/>
  <c r="J69" i="10"/>
  <c r="J68" i="10"/>
  <c r="J83" i="10" s="1"/>
  <c r="J84" i="10" s="1"/>
  <c r="M85" i="10" s="1"/>
  <c r="G68" i="10"/>
  <c r="J67" i="10"/>
  <c r="G67" i="10"/>
  <c r="K103" i="10"/>
  <c r="K102" i="10"/>
  <c r="J102" i="10"/>
  <c r="M103" i="10" s="1"/>
  <c r="J101" i="10"/>
  <c r="I101" i="10"/>
  <c r="H101" i="10"/>
  <c r="F91" i="10"/>
  <c r="E91" i="10"/>
  <c r="D91" i="10"/>
  <c r="K85" i="10"/>
  <c r="K84" i="10"/>
  <c r="I83" i="10"/>
  <c r="H83" i="10"/>
  <c r="F66" i="10"/>
  <c r="E66" i="10"/>
  <c r="D66" i="10"/>
  <c r="K61" i="10"/>
  <c r="K60" i="10"/>
  <c r="J59" i="10"/>
  <c r="J60" i="10" s="1"/>
  <c r="M61" i="10" s="1"/>
  <c r="I59" i="10"/>
  <c r="H59" i="10"/>
  <c r="F35" i="10"/>
  <c r="E35" i="10"/>
  <c r="D35" i="10"/>
  <c r="I27" i="10"/>
  <c r="H27" i="10"/>
  <c r="J27" i="10"/>
  <c r="J110" i="9"/>
  <c r="J109" i="9"/>
  <c r="J108" i="9"/>
  <c r="G108" i="9"/>
  <c r="J107" i="9"/>
  <c r="G107" i="9"/>
  <c r="J106" i="9"/>
  <c r="G106" i="9"/>
  <c r="J105" i="9"/>
  <c r="G105" i="9"/>
  <c r="J104" i="9"/>
  <c r="G104" i="9"/>
  <c r="J103" i="9"/>
  <c r="G103" i="9"/>
  <c r="J102" i="9"/>
  <c r="J101" i="9"/>
  <c r="G101" i="9"/>
  <c r="J100" i="9"/>
  <c r="G100" i="9"/>
  <c r="J99" i="9"/>
  <c r="G99" i="9"/>
  <c r="J98" i="9"/>
  <c r="G98" i="9"/>
  <c r="J97" i="9"/>
  <c r="G97" i="9"/>
  <c r="J96" i="9"/>
  <c r="G96" i="9"/>
  <c r="I88" i="9"/>
  <c r="H88" i="9"/>
  <c r="K90" i="9"/>
  <c r="K89" i="9"/>
  <c r="J86" i="9"/>
  <c r="G86" i="9"/>
  <c r="J85" i="9"/>
  <c r="G85" i="9"/>
  <c r="J84" i="9"/>
  <c r="G84" i="9"/>
  <c r="J83" i="9"/>
  <c r="G83" i="9"/>
  <c r="J82" i="9"/>
  <c r="G82" i="9"/>
  <c r="J81" i="9"/>
  <c r="G81" i="9"/>
  <c r="J80" i="9"/>
  <c r="G80" i="9"/>
  <c r="J79" i="9"/>
  <c r="J78" i="9"/>
  <c r="G78" i="9"/>
  <c r="J77" i="9"/>
  <c r="G77" i="9"/>
  <c r="J76" i="9"/>
  <c r="J75" i="9"/>
  <c r="G75" i="9"/>
  <c r="J74" i="9"/>
  <c r="G74" i="9"/>
  <c r="J73" i="9"/>
  <c r="J72" i="9"/>
  <c r="G72" i="9"/>
  <c r="J71" i="9"/>
  <c r="G71" i="9"/>
  <c r="J70" i="9"/>
  <c r="G70" i="9"/>
  <c r="J69" i="9"/>
  <c r="G69" i="9"/>
  <c r="J68" i="9"/>
  <c r="G68" i="9"/>
  <c r="J67" i="9"/>
  <c r="G67" i="9"/>
  <c r="J18" i="9"/>
  <c r="G18" i="9"/>
  <c r="J17" i="9"/>
  <c r="G17" i="9"/>
  <c r="J16" i="9"/>
  <c r="G16" i="9"/>
  <c r="J15" i="9"/>
  <c r="G15" i="9"/>
  <c r="J14" i="9"/>
  <c r="G14" i="9"/>
  <c r="J13" i="9"/>
  <c r="J12" i="9"/>
  <c r="G12" i="9"/>
  <c r="J11" i="9"/>
  <c r="G11" i="9"/>
  <c r="J10" i="9"/>
  <c r="G10" i="9"/>
  <c r="J9" i="9"/>
  <c r="K116" i="9"/>
  <c r="K115" i="9"/>
  <c r="F95" i="9"/>
  <c r="E95" i="9"/>
  <c r="D95" i="9"/>
  <c r="F66" i="9"/>
  <c r="E66" i="9"/>
  <c r="D66" i="9"/>
  <c r="K61" i="9"/>
  <c r="K60" i="9"/>
  <c r="I59" i="9"/>
  <c r="H59" i="9"/>
  <c r="J59" i="9"/>
  <c r="F35" i="9"/>
  <c r="E35" i="9"/>
  <c r="D35" i="9"/>
  <c r="I27" i="9"/>
  <c r="H27" i="9"/>
  <c r="J11" i="8"/>
  <c r="G11" i="8"/>
  <c r="J10" i="8"/>
  <c r="J27" i="8" s="1"/>
  <c r="G10" i="8"/>
  <c r="J9" i="8"/>
  <c r="K103" i="8"/>
  <c r="K102" i="8"/>
  <c r="J101" i="8"/>
  <c r="J102" i="8" s="1"/>
  <c r="M103" i="8" s="1"/>
  <c r="I101" i="8"/>
  <c r="H101" i="8"/>
  <c r="F91" i="8"/>
  <c r="E91" i="8"/>
  <c r="D91" i="8"/>
  <c r="K85" i="8"/>
  <c r="K84" i="8"/>
  <c r="J84" i="8"/>
  <c r="M85" i="8" s="1"/>
  <c r="J83" i="8"/>
  <c r="I83" i="8"/>
  <c r="H83" i="8"/>
  <c r="F66" i="8"/>
  <c r="E66" i="8"/>
  <c r="D66" i="8"/>
  <c r="K61" i="8"/>
  <c r="K60" i="8"/>
  <c r="J59" i="8"/>
  <c r="J60" i="8" s="1"/>
  <c r="M61" i="8" s="1"/>
  <c r="I59" i="8"/>
  <c r="H59" i="8"/>
  <c r="F35" i="8"/>
  <c r="E35" i="8"/>
  <c r="D35" i="8"/>
  <c r="I27" i="8"/>
  <c r="H27" i="8"/>
  <c r="J72" i="7"/>
  <c r="G72" i="7"/>
  <c r="J71" i="7"/>
  <c r="G71" i="7"/>
  <c r="J70" i="7"/>
  <c r="G70" i="7"/>
  <c r="J69" i="7"/>
  <c r="J51" i="7"/>
  <c r="G51" i="7"/>
  <c r="J50" i="7"/>
  <c r="G50" i="7"/>
  <c r="J49" i="7"/>
  <c r="G49" i="7"/>
  <c r="J48" i="7"/>
  <c r="G48" i="7"/>
  <c r="J47" i="7"/>
  <c r="G47" i="7"/>
  <c r="J46" i="7"/>
  <c r="G46" i="7"/>
  <c r="J45" i="7"/>
  <c r="G45" i="7"/>
  <c r="J44" i="7"/>
  <c r="G44" i="7"/>
  <c r="J43" i="7"/>
  <c r="G43" i="7"/>
  <c r="J42" i="7"/>
  <c r="G42" i="7"/>
  <c r="J41" i="7"/>
  <c r="G41" i="7"/>
  <c r="J32" i="7"/>
  <c r="K105" i="7"/>
  <c r="K104" i="7"/>
  <c r="J104" i="7"/>
  <c r="M105" i="7" s="1"/>
  <c r="J103" i="7"/>
  <c r="I103" i="7"/>
  <c r="H103" i="7"/>
  <c r="F93" i="7"/>
  <c r="E93" i="7"/>
  <c r="D93" i="7"/>
  <c r="K87" i="7"/>
  <c r="K86" i="7"/>
  <c r="I85" i="7"/>
  <c r="H85" i="7"/>
  <c r="F68" i="7"/>
  <c r="E68" i="7"/>
  <c r="D68" i="7"/>
  <c r="K63" i="7"/>
  <c r="K62" i="7"/>
  <c r="I61" i="7"/>
  <c r="H61" i="7"/>
  <c r="F40" i="7"/>
  <c r="E40" i="7"/>
  <c r="D40" i="7"/>
  <c r="I32" i="7"/>
  <c r="H32" i="7"/>
  <c r="J83" i="12" l="1"/>
  <c r="M84" i="12" s="1"/>
  <c r="J26" i="12"/>
  <c r="J27" i="12" s="1"/>
  <c r="M28" i="12" s="1"/>
  <c r="M85" i="9"/>
  <c r="J88" i="9"/>
  <c r="J85" i="7"/>
  <c r="J86" i="7" s="1"/>
  <c r="M87" i="7" s="1"/>
  <c r="J27" i="9"/>
  <c r="J61" i="7"/>
  <c r="J62" i="7" s="1"/>
  <c r="M63" i="7" s="1"/>
  <c r="J28" i="13"/>
  <c r="M29" i="13" s="1"/>
  <c r="J28" i="10"/>
  <c r="M29" i="10" s="1"/>
  <c r="J115" i="9"/>
  <c r="M116" i="9" s="1"/>
  <c r="J89" i="9"/>
  <c r="M90" i="9" s="1"/>
  <c r="J60" i="9"/>
  <c r="M61" i="9" s="1"/>
  <c r="J28" i="9"/>
  <c r="M29" i="9" s="1"/>
  <c r="J28" i="8"/>
  <c r="M29" i="8" s="1"/>
  <c r="J33" i="7"/>
  <c r="M34" i="7" s="1"/>
  <c r="J13" i="5"/>
  <c r="J12" i="5"/>
  <c r="J27" i="5" s="1"/>
  <c r="J11" i="5"/>
  <c r="J10" i="5"/>
  <c r="J9" i="5"/>
  <c r="G12" i="5"/>
  <c r="G10" i="5"/>
  <c r="G9" i="5"/>
  <c r="I27" i="5"/>
  <c r="H27" i="5"/>
  <c r="K103" i="5"/>
  <c r="K102" i="5"/>
  <c r="J101" i="5"/>
  <c r="J102" i="5" s="1"/>
  <c r="M103" i="5" s="1"/>
  <c r="I101" i="5"/>
  <c r="H101" i="5"/>
  <c r="F91" i="5"/>
  <c r="E91" i="5"/>
  <c r="D91" i="5"/>
  <c r="K85" i="5"/>
  <c r="K84" i="5"/>
  <c r="I83" i="5"/>
  <c r="H83" i="5"/>
  <c r="J83" i="5"/>
  <c r="J84" i="5" s="1"/>
  <c r="M85" i="5" s="1"/>
  <c r="F66" i="5"/>
  <c r="E66" i="5"/>
  <c r="D66" i="5"/>
  <c r="K61" i="5"/>
  <c r="K60" i="5"/>
  <c r="J59" i="5"/>
  <c r="J60" i="5" s="1"/>
  <c r="M61" i="5" s="1"/>
  <c r="I59" i="5"/>
  <c r="H59" i="5"/>
  <c r="F35" i="5"/>
  <c r="E35" i="5"/>
  <c r="D35" i="5"/>
  <c r="J28" i="5" l="1"/>
  <c r="M29" i="5" s="1"/>
  <c r="M85" i="3" l="1"/>
  <c r="J69" i="3"/>
  <c r="G69" i="3"/>
  <c r="J68" i="3"/>
  <c r="G68" i="3"/>
  <c r="J67" i="3"/>
  <c r="J83" i="3" s="1"/>
  <c r="G67" i="3"/>
  <c r="J59" i="3"/>
  <c r="J60" i="3" s="1"/>
  <c r="M61" i="3" s="1"/>
  <c r="H59" i="3"/>
  <c r="I59" i="3"/>
  <c r="K60" i="3"/>
  <c r="K61" i="3"/>
  <c r="D66" i="3"/>
  <c r="E66" i="3"/>
  <c r="F66" i="3"/>
  <c r="K103" i="3"/>
  <c r="K102" i="3"/>
  <c r="I101" i="3"/>
  <c r="H101" i="3"/>
  <c r="J101" i="3"/>
  <c r="J102" i="3" s="1"/>
  <c r="M103" i="3" s="1"/>
  <c r="F91" i="3"/>
  <c r="E91" i="3"/>
  <c r="D91" i="3"/>
  <c r="K85" i="3"/>
  <c r="K84" i="3"/>
  <c r="I83" i="3"/>
  <c r="H83" i="3"/>
  <c r="F35" i="3"/>
  <c r="E35" i="3"/>
  <c r="D35" i="3"/>
  <c r="I27" i="3"/>
  <c r="H27" i="3"/>
  <c r="J27" i="3"/>
  <c r="K101" i="1"/>
  <c r="K100" i="1"/>
  <c r="I99" i="1"/>
  <c r="H99" i="1"/>
  <c r="J93" i="1"/>
  <c r="G93" i="1"/>
  <c r="J92" i="1"/>
  <c r="J91" i="1"/>
  <c r="G91" i="1"/>
  <c r="J90" i="1"/>
  <c r="F89" i="1"/>
  <c r="E89" i="1"/>
  <c r="D89" i="1"/>
  <c r="K83" i="1"/>
  <c r="K82" i="1"/>
  <c r="I81" i="1"/>
  <c r="H81" i="1"/>
  <c r="J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J67" i="1"/>
  <c r="G67" i="1"/>
  <c r="J66" i="1"/>
  <c r="G66" i="1"/>
  <c r="J65" i="1"/>
  <c r="G65" i="1"/>
  <c r="F64" i="1"/>
  <c r="E64" i="1"/>
  <c r="D64" i="1"/>
  <c r="K59" i="1"/>
  <c r="K58" i="1"/>
  <c r="I57" i="1"/>
  <c r="H57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J38" i="1"/>
  <c r="G38" i="1"/>
  <c r="J37" i="1"/>
  <c r="J36" i="1"/>
  <c r="G36" i="1"/>
  <c r="F35" i="1"/>
  <c r="E35" i="1"/>
  <c r="D35" i="1"/>
  <c r="H27" i="1"/>
  <c r="I27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J11" i="1"/>
  <c r="G11" i="1"/>
  <c r="J10" i="1"/>
  <c r="G10" i="1"/>
  <c r="J9" i="1"/>
  <c r="G9" i="1"/>
  <c r="J84" i="3" l="1"/>
  <c r="J28" i="3"/>
  <c r="M29" i="3" s="1"/>
  <c r="J81" i="1"/>
  <c r="J82" i="1" s="1"/>
  <c r="M83" i="1" s="1"/>
  <c r="J27" i="1"/>
  <c r="J28" i="1" s="1"/>
  <c r="M29" i="1" s="1"/>
  <c r="J57" i="1"/>
  <c r="J58" i="1" s="1"/>
  <c r="M59" i="1" s="1"/>
  <c r="J99" i="1"/>
  <c r="J100" i="1" s="1"/>
  <c r="M101" i="1" s="1"/>
</calcChain>
</file>

<file path=xl/sharedStrings.xml><?xml version="1.0" encoding="utf-8"?>
<sst xmlns="http://schemas.openxmlformats.org/spreadsheetml/2006/main" count="1664" uniqueCount="177">
  <si>
    <t>TOP GLOVE SDN. BHD</t>
  </si>
  <si>
    <t>WOOD CHIP ALLOCATION</t>
  </si>
  <si>
    <t>: SEPT 2021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</si>
  <si>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</si>
  <si>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</si>
  <si>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</si>
  <si>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</si>
  <si>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</si>
  <si>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</si>
  <si>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</si>
  <si>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</si>
  <si>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</si>
  <si>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</si>
  <si>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</si>
  <si>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</si>
  <si>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Average MC %</t>
  </si>
  <si>
    <t>Jul'21</t>
  </si>
  <si>
    <t>Aug'21</t>
  </si>
  <si>
    <t>Sept'21</t>
  </si>
  <si>
    <t>RM / MT</t>
  </si>
  <si>
    <t>per month (MT)</t>
  </si>
  <si>
    <t xml:space="preserve">RM </t>
  </si>
  <si>
    <t>Term</t>
  </si>
  <si>
    <t>Jan'14</t>
  </si>
  <si>
    <t>Lian Shun</t>
  </si>
  <si>
    <t>Manufacturer</t>
  </si>
  <si>
    <t>30 days</t>
  </si>
  <si>
    <t>WMIX</t>
  </si>
  <si>
    <t>45 days</t>
  </si>
  <si>
    <t>Initial quote was RM 147/MT</t>
  </si>
  <si>
    <t>Kilang Papan</t>
  </si>
  <si>
    <t>Good quality</t>
  </si>
  <si>
    <t>Yakin Tuah</t>
  </si>
  <si>
    <t>Poor delivery &amp; quality</t>
  </si>
  <si>
    <t>TME Bioresources</t>
  </si>
  <si>
    <t>Nil</t>
  </si>
  <si>
    <t>Initial quote was RM 150/MT</t>
  </si>
  <si>
    <t>Evergreen</t>
  </si>
  <si>
    <t>60 Days</t>
  </si>
  <si>
    <t>Supplier admit got spray water onto woodchips</t>
  </si>
  <si>
    <t>PDTC</t>
  </si>
  <si>
    <t>PKL Wood Fuel</t>
  </si>
  <si>
    <t>Initial quote was RM 142/MT</t>
  </si>
  <si>
    <t>KC Durai</t>
  </si>
  <si>
    <t>60 days</t>
  </si>
  <si>
    <t>YMY Global Trading</t>
  </si>
  <si>
    <t>Trading</t>
  </si>
  <si>
    <t xml:space="preserve">Hulk Woods </t>
  </si>
  <si>
    <t>Soon Teik</t>
  </si>
  <si>
    <t>30 Days</t>
  </si>
  <si>
    <t>From Kedah, long distance, high transportation cost</t>
  </si>
  <si>
    <t>Mega Wijaya</t>
  </si>
  <si>
    <t xml:space="preserve">Average cost per mt </t>
  </si>
  <si>
    <t>(Sept'21)</t>
  </si>
  <si>
    <t>Variance</t>
  </si>
  <si>
    <t>Estimated average woodchip price for F5/23 is decreased by RM 17,174.</t>
  </si>
  <si>
    <t>(Aug'21)</t>
  </si>
  <si>
    <t>RM 17,174</t>
  </si>
  <si>
    <t>FACTORY 36</t>
  </si>
  <si>
    <t>MT</t>
  </si>
  <si>
    <t xml:space="preserve"> </t>
  </si>
  <si>
    <t>G-Tree Sdn Bhd</t>
  </si>
  <si>
    <t>30days</t>
  </si>
  <si>
    <t>Laksana Cergas</t>
  </si>
  <si>
    <t>Will block this supplier to supply as got payment issue</t>
  </si>
  <si>
    <t>Leaf Asset</t>
  </si>
  <si>
    <t>Yong Tat Timber &amp; Trading</t>
  </si>
  <si>
    <t>Redland Wood Industries Sdn Bhd</t>
  </si>
  <si>
    <t>Qualiyt not consistent</t>
  </si>
  <si>
    <t>Seng Haw Timber</t>
  </si>
  <si>
    <t>Misi Paradigma Sdn Bhd</t>
  </si>
  <si>
    <t>Syarikat Kilang Papan Kuala Krai Sdn Bhd</t>
  </si>
  <si>
    <t>ZG Timber</t>
  </si>
  <si>
    <t>Yanox Malaysia Sdn Bhd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</si>
  <si>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</si>
  <si>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</si>
  <si>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</si>
  <si>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</si>
  <si>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</si>
  <si>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</si>
  <si>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</si>
  <si>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</si>
  <si>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</si>
  <si>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Allocation 
[based on available qty]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</si>
  <si>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</si>
  <si>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</si>
  <si>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</si>
  <si>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</si>
  <si>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</si>
  <si>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</si>
  <si>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Gennius Wood</t>
  </si>
  <si>
    <t>Multi Bio Resources &amp; Supplies</t>
  </si>
  <si>
    <t>Leong Huat Brick Works Sdn Bhd</t>
  </si>
  <si>
    <t>BP Realty &amp; Plantation Sdn Bhd</t>
  </si>
  <si>
    <t>S&amp;S Bioenergy Enterprise</t>
  </si>
  <si>
    <t>Mawar Saksama</t>
  </si>
  <si>
    <t xml:space="preserve">TOTAL </t>
  </si>
  <si>
    <t>Estimated average woodchip price for F27 is increased by RM 190.50.</t>
  </si>
  <si>
    <t>FACTORY 33</t>
  </si>
  <si>
    <t>Estimated average woodchip price for F33  is decreased by RM 400.</t>
  </si>
  <si>
    <t>Prepared by: Yi Hong (20/08/2021)</t>
  </si>
  <si>
    <t>Verified by : Ms.Michelle Ang</t>
  </si>
  <si>
    <t xml:space="preserve">Approved by : Tan Sri Lim Wee Chai </t>
  </si>
  <si>
    <t>Checked : Ms. Adeline</t>
  </si>
  <si>
    <t>General Manager, Procurement</t>
  </si>
  <si>
    <t>*Initial quote was RM220/MT</t>
  </si>
  <si>
    <t>WOOD PELLET ALLOCATION</t>
  </si>
  <si>
    <t>Mega Wijaya Enterprise</t>
  </si>
  <si>
    <t>32MT per Lorry</t>
  </si>
  <si>
    <t>Bioinno Green</t>
  </si>
  <si>
    <t xml:space="preserve">*Has high silicate and alumina content which caused the formation of the crinkles in the fuel residual </t>
  </si>
  <si>
    <t>Wood pellet average purchase price for F5/F23 is increased by RM 10,500.</t>
  </si>
  <si>
    <t>TOTAL</t>
  </si>
  <si>
    <t>SHREDDED EFB ALLOCATION</t>
  </si>
  <si>
    <t>Vila Sutera Sdn Bhd</t>
  </si>
  <si>
    <t>Misi Paradigma</t>
  </si>
  <si>
    <t>Syarikat Warisan</t>
  </si>
  <si>
    <t>Durian Mas</t>
  </si>
  <si>
    <t>Sungai Terah Palm Oil Mill Sdn Bhd</t>
  </si>
  <si>
    <t>PK Trading (Felda Jerangau)</t>
  </si>
  <si>
    <t>Kilang Sawit KPSB Paloh 3</t>
  </si>
  <si>
    <t>HK Gua Musang Sdn Bhd</t>
  </si>
  <si>
    <t>YMY GLOBAL TRADING</t>
  </si>
  <si>
    <t>Tan Kok Tong</t>
  </si>
  <si>
    <t>Quality not consistent</t>
  </si>
  <si>
    <t>Cannot commit to supply due to have internal financial problem</t>
  </si>
  <si>
    <t>RM48 is for press EFB. RM65 is for shredded long fiber.</t>
  </si>
  <si>
    <t>Initial quote was RM 58/MT</t>
  </si>
  <si>
    <t>Quality not consistent. 
Source: Kilang Sawit Sri Senggora</t>
  </si>
  <si>
    <t>CLASSIC PALM OIL MILL SDN BHD</t>
  </si>
  <si>
    <t>MULTI BIO RESOURCES &amp; SUPPLIES</t>
  </si>
  <si>
    <t>SIMPANGAN KURNIA</t>
  </si>
  <si>
    <t>MEGA SENSASI JAYA</t>
  </si>
  <si>
    <t>Estimated average EFB fiber price for F27 is RM 34/MT.</t>
  </si>
  <si>
    <t>Estimated average shredded EFB price for F36 is increased by RM 2,295.</t>
  </si>
  <si>
    <t>Estimated average of mesocarp price for F5/23 is increased by RM 700.</t>
  </si>
  <si>
    <t>Spynie Maju</t>
  </si>
  <si>
    <t>PKS average purchase price for F33 is decreased by RM 8,397.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</si>
  <si>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</si>
  <si>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</si>
  <si>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</si>
  <si>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</si>
  <si>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</si>
  <si>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</si>
  <si>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</si>
  <si>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Initial quote was RM 275/MT</t>
  </si>
  <si>
    <t>**Poor quality</t>
  </si>
  <si>
    <t>Initial quote was RM 265/MT</t>
  </si>
  <si>
    <t>LUI SAWIT ENTERPRISE</t>
  </si>
  <si>
    <t>SIMPANGAN KURNIA SDN BHD</t>
  </si>
  <si>
    <t>MIN ONN LORRY</t>
  </si>
  <si>
    <t>WIN M TRADING</t>
  </si>
  <si>
    <t>TC ENERGY RESOURCES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</si>
  <si>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</si>
  <si>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</si>
  <si>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</si>
  <si>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</si>
  <si>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</si>
  <si>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</si>
  <si>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</si>
  <si>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Initial quote was RM 280/MT</t>
  </si>
  <si>
    <t>PKS average purchase price for F27 is decreased by RM 2,212.</t>
  </si>
  <si>
    <t>PKS GRANULE ALLOCATION</t>
  </si>
  <si>
    <t>PKS ALLOCATION</t>
  </si>
  <si>
    <t>MESOCARP ALLOCATION</t>
  </si>
  <si>
    <t>KSW Palm Green Sdn Bhd</t>
  </si>
  <si>
    <t>Oil Palm Trunk (OPT) Fiber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</si>
  <si>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</si>
  <si>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</si>
  <si>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</si>
  <si>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</si>
  <si>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</si>
  <si>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</si>
  <si>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Stop supplying EFB for temporary due to quality problem</t>
  </si>
  <si>
    <t>EFB PELLET ALLOCATION</t>
  </si>
  <si>
    <t>RICE HUSK ALLOCATION</t>
  </si>
  <si>
    <t>COAL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</si>
</sst>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M&quot;* #,##0.00_-;\-&quot;RM&quot;* #,##0.00_-;_-&quot;RM&quot;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2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2"/>
      <name val="Mangal"/>
      <family val="1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2"/>
      <color rgb="FF003399"/>
      <name val="Arial"/>
      <family val="2"/>
    </font>
    <font>
      <b/>
      <sz val="14"/>
      <color indexed="8"/>
      <name val="Arial"/>
      <family val="2"/>
    </font>
    <font>
      <b/>
      <sz val="12"/>
      <color rgb="FFFF0000"/>
      <name val="Mangal"/>
      <family val="1"/>
    </font>
    <font>
      <sz val="12"/>
      <name val="Tahoma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</cellStyleXfs>
  <cellXfs count="343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17" fontId="13" fillId="4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NumberFormat="1" applyFont="1" applyFill="1" applyBorder="1" applyAlignment="1">
      <alignment horizontal="center" vertical="center"/>
    </xf>
    <xf numFmtId="0" fontId="14" fillId="4" borderId="3" xfId="2" applyNumberFormat="1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3" fontId="14" fillId="3" borderId="3" xfId="3" applyNumberFormat="1" applyFont="1" applyFill="1" applyBorder="1" applyAlignment="1" applyProtection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164" fontId="14" fillId="0" borderId="3" xfId="3" applyFont="1" applyFill="1" applyBorder="1" applyAlignment="1" applyProtection="1">
      <alignment horizontal="center" vertical="center"/>
    </xf>
    <xf numFmtId="0" fontId="14" fillId="0" borderId="15" xfId="2" applyFont="1" applyFill="1" applyBorder="1" applyAlignment="1">
      <alignment horizontal="left" vertical="center"/>
    </xf>
    <xf numFmtId="0" fontId="14" fillId="0" borderId="13" xfId="2" applyFont="1" applyBorder="1" applyAlignment="1">
      <alignment horizontal="center" vertical="center"/>
    </xf>
    <xf numFmtId="10" fontId="16" fillId="0" borderId="3" xfId="4" applyNumberFormat="1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167" fontId="16" fillId="0" borderId="3" xfId="3" quotePrefix="1" applyNumberFormat="1" applyFont="1" applyFill="1" applyBorder="1" applyAlignment="1">
      <alignment horizontal="center" vertical="center"/>
    </xf>
    <xf numFmtId="0" fontId="7" fillId="0" borderId="0" xfId="2" applyFont="1" applyFill="1" applyAlignment="1"/>
    <xf numFmtId="0" fontId="17" fillId="0" borderId="0" xfId="2" applyFont="1"/>
    <xf numFmtId="0" fontId="18" fillId="0" borderId="0" xfId="2" applyFont="1" applyAlignment="1">
      <alignment horizontal="left" vertical="center"/>
    </xf>
    <xf numFmtId="0" fontId="19" fillId="0" borderId="0" xfId="2" applyFont="1"/>
    <xf numFmtId="0" fontId="20" fillId="0" borderId="0" xfId="2" applyFont="1" applyAlignment="1">
      <alignment vertical="center"/>
    </xf>
    <xf numFmtId="0" fontId="20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17" fontId="13" fillId="0" borderId="11" xfId="2" applyNumberFormat="1" applyFont="1" applyFill="1" applyBorder="1" applyAlignment="1">
      <alignment horizontal="center" vertical="center"/>
    </xf>
    <xf numFmtId="17" fontId="13" fillId="5" borderId="3" xfId="2" applyNumberFormat="1" applyFont="1" applyFill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20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" fontId="14" fillId="5" borderId="3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5" xfId="3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2" fillId="0" borderId="18" xfId="2" applyFont="1" applyFill="1" applyBorder="1" applyAlignment="1">
      <alignment horizontal="left" vertical="center" wrapText="1"/>
    </xf>
    <xf numFmtId="0" fontId="22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2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1" fontId="14" fillId="5" borderId="2" xfId="4" applyNumberFormat="1" applyFont="1" applyFill="1" applyBorder="1" applyAlignment="1" applyProtection="1">
      <alignment horizontal="center" vertical="center"/>
    </xf>
    <xf numFmtId="166" fontId="20" fillId="0" borderId="2" xfId="2" applyNumberFormat="1" applyFont="1" applyFill="1" applyBorder="1" applyAlignment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166" fontId="20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3" fillId="0" borderId="3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13" fillId="0" borderId="3" xfId="2" applyFont="1" applyFill="1" applyBorder="1" applyAlignment="1">
      <alignment horizontal="left" vertical="center"/>
    </xf>
    <xf numFmtId="2" fontId="14" fillId="0" borderId="3" xfId="3" applyNumberFormat="1" applyFont="1" applyFill="1" applyBorder="1" applyAlignment="1" applyProtection="1">
      <alignment horizontal="right" vertical="center"/>
    </xf>
    <xf numFmtId="0" fontId="13" fillId="0" borderId="3" xfId="2" applyFont="1" applyBorder="1" applyAlignment="1">
      <alignment horizontal="left" vertical="center"/>
    </xf>
    <xf numFmtId="10" fontId="23" fillId="0" borderId="3" xfId="4" applyNumberFormat="1" applyFont="1" applyFill="1" applyBorder="1" applyAlignment="1">
      <alignment horizontal="center" vertical="center"/>
    </xf>
    <xf numFmtId="167" fontId="23" fillId="0" borderId="3" xfId="3" quotePrefix="1" applyNumberFormat="1" applyFont="1" applyFill="1" applyBorder="1" applyAlignment="1">
      <alignment horizontal="center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8" fillId="0" borderId="0" xfId="2" applyFont="1" applyAlignment="1">
      <alignment horizontal="left" vertical="center" wrapText="1"/>
    </xf>
    <xf numFmtId="0" fontId="20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" fontId="14" fillId="4" borderId="3" xfId="2" applyNumberFormat="1" applyFont="1" applyFill="1" applyBorder="1" applyAlignment="1">
      <alignment horizontal="center" vertical="center"/>
    </xf>
    <xf numFmtId="166" fontId="24" fillId="0" borderId="3" xfId="2" applyNumberFormat="1" applyFont="1" applyFill="1" applyBorder="1" applyAlignment="1">
      <alignment horizontal="center" vertical="center"/>
    </xf>
    <xf numFmtId="38" fontId="14" fillId="0" borderId="3" xfId="2" applyNumberFormat="1" applyFont="1" applyFill="1" applyBorder="1" applyAlignment="1">
      <alignment horizontal="center" vertical="center"/>
    </xf>
    <xf numFmtId="38" fontId="14" fillId="0" borderId="3" xfId="2" applyNumberFormat="1" applyFont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0" fontId="14" fillId="0" borderId="2" xfId="2" applyFont="1" applyFill="1" applyBorder="1" applyAlignment="1">
      <alignment horizontal="center" vertical="center" wrapText="1"/>
    </xf>
    <xf numFmtId="1" fontId="14" fillId="4" borderId="2" xfId="4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38" fontId="14" fillId="0" borderId="2" xfId="3" applyNumberFormat="1" applyFont="1" applyFill="1" applyBorder="1" applyAlignment="1" applyProtection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0" fontId="21" fillId="0" borderId="11" xfId="4" applyNumberFormat="1" applyFont="1" applyFill="1" applyBorder="1" applyAlignment="1">
      <alignment horizontal="center" vertical="center"/>
    </xf>
    <xf numFmtId="167" fontId="21" fillId="0" borderId="3" xfId="2" applyNumberFormat="1" applyFont="1" applyFill="1" applyBorder="1" applyAlignment="1">
      <alignment horizontal="center" vertical="center"/>
    </xf>
    <xf numFmtId="0" fontId="27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23" xfId="2" applyFont="1" applyBorder="1" applyAlignment="1">
      <alignment horizontal="center" vertical="center"/>
    </xf>
    <xf numFmtId="164" fontId="14" fillId="0" borderId="20" xfId="3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center" vertical="center"/>
    </xf>
    <xf numFmtId="2" fontId="14" fillId="0" borderId="15" xfId="3" applyNumberFormat="1" applyFont="1" applyFill="1" applyBorder="1" applyAlignment="1" applyProtection="1">
      <alignment horizontal="right" vertical="center"/>
    </xf>
    <xf numFmtId="10" fontId="30" fillId="0" borderId="3" xfId="4" applyNumberFormat="1" applyFont="1" applyFill="1" applyBorder="1" applyAlignment="1">
      <alignment horizontal="center" vertical="center"/>
    </xf>
    <xf numFmtId="167" fontId="30" fillId="0" borderId="3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20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1" fillId="0" borderId="0" xfId="4" applyNumberFormat="1" applyFont="1" applyFill="1" applyBorder="1" applyAlignment="1">
      <alignment horizontal="center" vertical="center"/>
    </xf>
    <xf numFmtId="167" fontId="21" fillId="0" borderId="0" xfId="2" applyNumberFormat="1" applyFont="1" applyFill="1" applyBorder="1" applyAlignment="1">
      <alignment horizontal="center" vertical="center"/>
    </xf>
    <xf numFmtId="0" fontId="14" fillId="0" borderId="12" xfId="2" applyFont="1" applyBorder="1" applyAlignment="1">
      <alignment horizontal="left" vertical="center"/>
    </xf>
    <xf numFmtId="0" fontId="14" fillId="0" borderId="13" xfId="2" applyFont="1" applyBorder="1" applyAlignment="1">
      <alignment horizontal="left" vertical="center"/>
    </xf>
    <xf numFmtId="0" fontId="14" fillId="0" borderId="28" xfId="2" applyFont="1" applyFill="1" applyBorder="1" applyAlignment="1">
      <alignment horizontal="center" vertical="center"/>
    </xf>
    <xf numFmtId="0" fontId="14" fillId="0" borderId="28" xfId="2" applyFont="1" applyBorder="1" applyAlignment="1">
      <alignment horizontal="center" vertical="center"/>
    </xf>
    <xf numFmtId="0" fontId="13" fillId="0" borderId="28" xfId="2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7" xfId="2" applyFont="1" applyBorder="1" applyAlignment="1">
      <alignment horizontal="center" vertical="center"/>
    </xf>
    <xf numFmtId="3" fontId="14" fillId="0" borderId="20" xfId="3" applyNumberFormat="1" applyFont="1" applyFill="1" applyBorder="1" applyAlignment="1" applyProtection="1">
      <alignment horizontal="center" vertical="center"/>
    </xf>
    <xf numFmtId="0" fontId="21" fillId="0" borderId="11" xfId="4" applyNumberFormat="1" applyFont="1" applyFill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3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2" fillId="0" borderId="3" xfId="2" applyFont="1" applyFill="1" applyBorder="1" applyAlignment="1">
      <alignment horizontal="left" vertical="center" wrapText="1"/>
    </xf>
    <xf numFmtId="0" fontId="13" fillId="0" borderId="28" xfId="2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0" fontId="21" fillId="0" borderId="11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8" fillId="0" borderId="4" xfId="2" applyFont="1" applyFill="1" applyBorder="1" applyAlignment="1">
      <alignment horizontal="center" vertical="center"/>
    </xf>
    <xf numFmtId="0" fontId="28" fillId="0" borderId="11" xfId="2" applyFont="1" applyFill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 wrapText="1"/>
    </xf>
    <xf numFmtId="0" fontId="14" fillId="6" borderId="3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31" fillId="0" borderId="3" xfId="4" applyNumberFormat="1" applyFont="1" applyFill="1" applyBorder="1" applyAlignment="1" applyProtection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5" fillId="0" borderId="3" xfId="2" applyFont="1" applyFill="1" applyBorder="1" applyAlignment="1">
      <alignment vertical="center" wrapText="1"/>
    </xf>
    <xf numFmtId="0" fontId="5" fillId="0" borderId="3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2" fontId="14" fillId="0" borderId="15" xfId="3" applyNumberFormat="1" applyFont="1" applyFill="1" applyBorder="1" applyAlignment="1" applyProtection="1">
      <alignment horizontal="center" vertical="center"/>
    </xf>
    <xf numFmtId="10" fontId="32" fillId="0" borderId="3" xfId="4" applyNumberFormat="1" applyFont="1" applyFill="1" applyBorder="1" applyAlignment="1">
      <alignment horizontal="center" vertical="center"/>
    </xf>
    <xf numFmtId="167" fontId="32" fillId="0" borderId="3" xfId="3" quotePrefix="1" applyNumberFormat="1" applyFont="1" applyFill="1" applyBorder="1" applyAlignment="1">
      <alignment horizontal="center" vertical="center"/>
    </xf>
    <xf numFmtId="0" fontId="14" fillId="6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" fontId="14" fillId="4" borderId="15" xfId="4" applyNumberFormat="1" applyFont="1" applyFill="1" applyBorder="1" applyAlignment="1" applyProtection="1">
      <alignment horizontal="center" vertical="center"/>
    </xf>
    <xf numFmtId="2" fontId="14" fillId="0" borderId="15" xfId="4" applyNumberFormat="1" applyFont="1" applyFill="1" applyBorder="1" applyAlignment="1" applyProtection="1">
      <alignment horizontal="center" vertical="center"/>
    </xf>
    <xf numFmtId="2" fontId="14" fillId="4" borderId="15" xfId="4" applyNumberFormat="1" applyFont="1" applyFill="1" applyBorder="1" applyAlignment="1" applyProtection="1">
      <alignment horizontal="center" vertical="center"/>
    </xf>
    <xf numFmtId="0" fontId="14" fillId="7" borderId="15" xfId="2" applyFont="1" applyFill="1" applyBorder="1" applyAlignment="1">
      <alignment horizontal="center" vertical="center"/>
    </xf>
    <xf numFmtId="167" fontId="20" fillId="0" borderId="3" xfId="3" quotePrefix="1" applyNumberFormat="1" applyFont="1" applyFill="1" applyBorder="1" applyAlignment="1">
      <alignment horizontal="center" vertical="center"/>
    </xf>
    <xf numFmtId="39" fontId="14" fillId="0" borderId="15" xfId="5" applyNumberFormat="1" applyFont="1" applyFill="1" applyBorder="1" applyAlignment="1" applyProtection="1">
      <alignment horizontal="center" vertical="center"/>
    </xf>
    <xf numFmtId="10" fontId="21" fillId="0" borderId="3" xfId="4" applyNumberFormat="1" applyFont="1" applyFill="1" applyBorder="1" applyAlignment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14" fillId="4" borderId="15" xfId="4" applyNumberFormat="1" applyFont="1" applyFill="1" applyBorder="1" applyAlignment="1" applyProtection="1">
      <alignment horizontal="center" vertical="center"/>
    </xf>
    <xf numFmtId="39" fontId="14" fillId="0" borderId="3" xfId="5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 wrapText="1"/>
    </xf>
    <xf numFmtId="0" fontId="14" fillId="4" borderId="3" xfId="2" applyFont="1" applyFill="1" applyBorder="1" applyAlignment="1">
      <alignment horizontal="center" vertical="center" wrapText="1"/>
    </xf>
    <xf numFmtId="166" fontId="14" fillId="0" borderId="3" xfId="4" applyNumberFormat="1" applyFont="1" applyFill="1" applyBorder="1" applyAlignment="1" applyProtection="1">
      <alignment horizontal="center" vertical="center"/>
    </xf>
    <xf numFmtId="166" fontId="20" fillId="0" borderId="3" xfId="4" applyNumberFormat="1" applyFont="1" applyFill="1" applyBorder="1" applyAlignment="1" applyProtection="1">
      <alignment horizontal="center" vertical="center"/>
    </xf>
    <xf numFmtId="167" fontId="21" fillId="0" borderId="3" xfId="3" quotePrefix="1" applyNumberFormat="1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vertical="center" wrapText="1"/>
    </xf>
    <xf numFmtId="0" fontId="14" fillId="0" borderId="11" xfId="4" applyNumberFormat="1" applyFont="1" applyFill="1" applyBorder="1" applyAlignment="1" applyProtection="1">
      <alignment horizontal="center" vertical="center"/>
    </xf>
    <xf numFmtId="3" fontId="14" fillId="0" borderId="2" xfId="3" applyNumberFormat="1" applyFont="1" applyFill="1" applyBorder="1" applyAlignment="1" applyProtection="1">
      <alignment horizontal="center" vertical="center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7" xfId="2" applyFont="1" applyBorder="1" applyAlignment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/>
    </xf>
    <xf numFmtId="0" fontId="34" fillId="0" borderId="2" xfId="0" applyFont="1" applyFill="1" applyBorder="1" applyAlignment="1">
      <alignment vertical="center" wrapText="1"/>
    </xf>
    <xf numFmtId="0" fontId="13" fillId="0" borderId="15" xfId="4" applyNumberFormat="1" applyFont="1" applyFill="1" applyBorder="1" applyAlignment="1" applyProtection="1">
      <alignment horizontal="center" vertical="center"/>
    </xf>
    <xf numFmtId="1" fontId="13" fillId="0" borderId="15" xfId="4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>
      <alignment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14" fillId="0" borderId="5" xfId="4" applyNumberFormat="1" applyFont="1" applyFill="1" applyBorder="1" applyAlignment="1" applyProtection="1">
      <alignment horizontal="center" vertical="center"/>
    </xf>
    <xf numFmtId="1" fontId="14" fillId="0" borderId="5" xfId="4" applyNumberFormat="1" applyFont="1" applyFill="1" applyBorder="1" applyAlignment="1" applyProtection="1">
      <alignment horizontal="center" vertical="center"/>
    </xf>
    <xf numFmtId="1" fontId="14" fillId="4" borderId="11" xfId="4" applyNumberFormat="1" applyFont="1" applyFill="1" applyBorder="1" applyAlignment="1" applyProtection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vertical="center" wrapText="1"/>
    </xf>
    <xf numFmtId="1" fontId="13" fillId="0" borderId="17" xfId="4" applyNumberFormat="1" applyFont="1" applyFill="1" applyBorder="1" applyAlignment="1" applyProtection="1">
      <alignment horizontal="center" vertical="center"/>
    </xf>
    <xf numFmtId="1" fontId="13" fillId="4" borderId="15" xfId="4" applyNumberFormat="1" applyFont="1" applyFill="1" applyBorder="1" applyAlignment="1" applyProtection="1">
      <alignment horizontal="center" vertical="center"/>
    </xf>
    <xf numFmtId="1" fontId="13" fillId="0" borderId="2" xfId="4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34" fillId="0" borderId="16" xfId="2" applyFont="1" applyFill="1" applyBorder="1" applyAlignment="1">
      <alignment horizontal="left" vertical="center" wrapText="1"/>
    </xf>
    <xf numFmtId="0" fontId="34" fillId="0" borderId="17" xfId="2" applyFont="1" applyFill="1" applyBorder="1" applyAlignment="1">
      <alignment horizontal="left" vertical="center" wrapText="1"/>
    </xf>
    <xf numFmtId="0" fontId="14" fillId="0" borderId="17" xfId="2" applyFont="1" applyBorder="1" applyAlignment="1">
      <alignment horizontal="left" vertical="center" wrapText="1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1" fontId="14" fillId="5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8" borderId="15" xfId="4" applyNumberFormat="1" applyFont="1" applyFill="1" applyBorder="1" applyAlignment="1" applyProtection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166" fontId="14" fillId="0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6" borderId="18" xfId="2" applyFont="1" applyFill="1" applyBorder="1" applyAlignment="1">
      <alignment horizontal="left" vertical="center" wrapText="1"/>
    </xf>
    <xf numFmtId="2" fontId="14" fillId="0" borderId="18" xfId="4" applyNumberFormat="1" applyFont="1" applyFill="1" applyBorder="1" applyAlignment="1" applyProtection="1">
      <alignment horizontal="center" vertical="center"/>
    </xf>
    <xf numFmtId="2" fontId="14" fillId="4" borderId="18" xfId="4" applyNumberFormat="1" applyFont="1" applyFill="1" applyBorder="1" applyAlignment="1" applyProtection="1">
      <alignment horizontal="center" vertical="center"/>
    </xf>
    <xf numFmtId="3" fontId="14" fillId="0" borderId="18" xfId="3" applyNumberFormat="1" applyFont="1" applyFill="1" applyBorder="1" applyAlignment="1" applyProtection="1">
      <alignment horizontal="center" vertical="center"/>
    </xf>
    <xf numFmtId="0" fontId="33" fillId="0" borderId="3" xfId="2" applyFont="1" applyBorder="1" applyAlignment="1">
      <alignment horizontal="left" vertical="center" wrapText="1"/>
    </xf>
    <xf numFmtId="0" fontId="13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 wrapText="1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right" vertical="center"/>
    </xf>
    <xf numFmtId="0" fontId="5" fillId="0" borderId="3" xfId="2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left" vertical="center" wrapText="1"/>
    </xf>
    <xf numFmtId="0" fontId="15" fillId="0" borderId="16" xfId="2" applyFont="1" applyFill="1" applyBorder="1" applyAlignment="1">
      <alignment horizontal="left" vertical="center" wrapText="1"/>
    </xf>
    <xf numFmtId="0" fontId="15" fillId="0" borderId="17" xfId="2" applyFont="1" applyFill="1" applyBorder="1" applyAlignment="1">
      <alignment horizontal="left" vertical="center" wrapText="1"/>
    </xf>
    <xf numFmtId="0" fontId="13" fillId="0" borderId="21" xfId="2" applyFont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 wrapText="1"/>
    </xf>
    <xf numFmtId="0" fontId="14" fillId="0" borderId="5" xfId="2" applyFont="1" applyFill="1" applyBorder="1" applyAlignment="1">
      <alignment horizontal="center" vertical="center" wrapText="1"/>
    </xf>
    <xf numFmtId="0" fontId="14" fillId="0" borderId="11" xfId="2" applyFont="1" applyFill="1" applyBorder="1" applyAlignment="1">
      <alignment horizontal="center" vertical="center" wrapText="1"/>
    </xf>
    <xf numFmtId="0" fontId="13" fillId="0" borderId="18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28" fillId="0" borderId="4" xfId="2" applyFont="1" applyFill="1" applyBorder="1" applyAlignment="1">
      <alignment horizontal="center" vertical="center"/>
    </xf>
    <xf numFmtId="0" fontId="28" fillId="0" borderId="11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/>
    </xf>
    <xf numFmtId="0" fontId="26" fillId="0" borderId="3" xfId="2" applyFont="1" applyFill="1" applyBorder="1" applyAlignment="1">
      <alignment horizontal="left" vertical="center"/>
    </xf>
    <xf numFmtId="0" fontId="14" fillId="6" borderId="3" xfId="2" applyFont="1" applyFill="1" applyBorder="1" applyAlignment="1">
      <alignment horizontal="left" vertical="center" wrapText="1"/>
    </xf>
    <xf numFmtId="0" fontId="13" fillId="0" borderId="24" xfId="2" applyFont="1" applyBorder="1" applyAlignment="1">
      <alignment horizontal="center" vertical="center"/>
    </xf>
    <xf numFmtId="0" fontId="25" fillId="0" borderId="3" xfId="2" applyFont="1" applyFill="1" applyBorder="1" applyAlignment="1">
      <alignment horizontal="left" vertical="center" wrapText="1"/>
    </xf>
    <xf numFmtId="3" fontId="14" fillId="0" borderId="3" xfId="3" applyNumberFormat="1" applyFont="1" applyFill="1" applyBorder="1" applyAlignment="1" applyProtection="1">
      <alignment horizontal="right" vertical="center"/>
    </xf>
    <xf numFmtId="0" fontId="5" fillId="0" borderId="4" xfId="2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 wrapText="1"/>
    </xf>
    <xf numFmtId="0" fontId="21" fillId="0" borderId="4" xfId="2" applyFont="1" applyFill="1" applyBorder="1" applyAlignment="1">
      <alignment horizontal="center" vertical="center"/>
    </xf>
    <xf numFmtId="0" fontId="21" fillId="0" borderId="11" xfId="2" applyFont="1" applyFill="1" applyBorder="1" applyAlignment="1">
      <alignment horizontal="center" vertical="center"/>
    </xf>
    <xf numFmtId="0" fontId="13" fillId="0" borderId="28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20" fillId="0" borderId="12" xfId="2" applyFont="1" applyFill="1" applyBorder="1" applyAlignment="1">
      <alignment horizontal="left" vertical="center" wrapText="1"/>
    </xf>
    <xf numFmtId="0" fontId="20" fillId="0" borderId="27" xfId="2" applyFont="1" applyFill="1" applyBorder="1" applyAlignment="1">
      <alignment horizontal="left" vertical="center" wrapText="1"/>
    </xf>
    <xf numFmtId="0" fontId="20" fillId="0" borderId="22" xfId="2" applyFont="1" applyFill="1" applyBorder="1" applyAlignment="1">
      <alignment horizontal="left" vertical="center" wrapText="1"/>
    </xf>
    <xf numFmtId="1" fontId="14" fillId="0" borderId="23" xfId="4" applyNumberFormat="1" applyFont="1" applyFill="1" applyBorder="1" applyAlignment="1" applyProtection="1">
      <alignment horizontal="right" vertical="center"/>
    </xf>
    <xf numFmtId="0" fontId="5" fillId="0" borderId="3" xfId="2" applyFont="1" applyBorder="1" applyAlignment="1">
      <alignment horizontal="center" vertical="center"/>
    </xf>
    <xf numFmtId="0" fontId="24" fillId="0" borderId="13" xfId="2" applyFont="1" applyFill="1" applyBorder="1" applyAlignment="1">
      <alignment horizontal="left" vertical="center" wrapText="1"/>
    </xf>
    <xf numFmtId="0" fontId="24" fillId="0" borderId="16" xfId="2" applyFont="1" applyFill="1" applyBorder="1" applyAlignment="1">
      <alignment horizontal="left" vertical="center" wrapText="1"/>
    </xf>
    <xf numFmtId="0" fontId="24" fillId="0" borderId="17" xfId="2" applyFont="1" applyFill="1" applyBorder="1" applyAlignment="1">
      <alignment horizontal="left" vertical="center" wrapText="1"/>
    </xf>
    <xf numFmtId="0" fontId="29" fillId="0" borderId="4" xfId="2" applyFont="1" applyFill="1" applyBorder="1" applyAlignment="1">
      <alignment horizontal="center" vertical="center" wrapText="1"/>
    </xf>
    <xf numFmtId="0" fontId="29" fillId="0" borderId="11" xfId="2" applyFont="1" applyFill="1" applyBorder="1" applyAlignment="1">
      <alignment horizontal="center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1" fillId="0" borderId="4" xfId="2" applyFont="1" applyBorder="1" applyAlignment="1">
      <alignment horizontal="center" vertical="center"/>
    </xf>
    <xf numFmtId="0" fontId="21" fillId="0" borderId="11" xfId="2" applyFont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 wrapText="1"/>
    </xf>
    <xf numFmtId="0" fontId="5" fillId="0" borderId="5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top"/>
    </xf>
    <xf numFmtId="0" fontId="5" fillId="0" borderId="11" xfId="2" applyFont="1" applyFill="1" applyBorder="1" applyAlignment="1">
      <alignment horizontal="center" vertical="top"/>
    </xf>
    <xf numFmtId="0" fontId="26" fillId="0" borderId="4" xfId="2" applyFont="1" applyFill="1" applyBorder="1" applyAlignment="1">
      <alignment horizontal="center" vertical="center"/>
    </xf>
    <xf numFmtId="0" fontId="26" fillId="0" borderId="11" xfId="2" applyFont="1" applyFill="1" applyBorder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5" fillId="0" borderId="6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20" fillId="0" borderId="35" xfId="2" applyFont="1" applyFill="1" applyBorder="1" applyAlignment="1">
      <alignment horizontal="left" vertical="center" wrapText="1"/>
    </xf>
    <xf numFmtId="0" fontId="20" fillId="0" borderId="26" xfId="2" applyFont="1" applyFill="1" applyBorder="1" applyAlignment="1">
      <alignment horizontal="left" vertical="center" wrapText="1"/>
    </xf>
    <xf numFmtId="0" fontId="20" fillId="0" borderId="36" xfId="2" applyFont="1" applyFill="1" applyBorder="1" applyAlignment="1">
      <alignment horizontal="left" vertical="center" wrapText="1"/>
    </xf>
    <xf numFmtId="0" fontId="5" fillId="0" borderId="10" xfId="2" applyFont="1" applyFill="1" applyBorder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33" fillId="0" borderId="3" xfId="2" applyFont="1" applyBorder="1" applyAlignment="1">
      <alignment horizontal="left" vertical="center" wrapText="1"/>
    </xf>
    <xf numFmtId="0" fontId="11" fillId="0" borderId="3" xfId="2" applyFont="1" applyBorder="1" applyAlignment="1">
      <alignment horizontal="left" vertical="center" wrapText="1"/>
    </xf>
    <xf numFmtId="1" fontId="36" fillId="0" borderId="3" xfId="2" applyNumberFormat="1" applyFont="1" applyBorder="1" applyAlignment="1">
      <alignment horizontal="left" vertical="center"/>
    </xf>
    <xf numFmtId="1" fontId="36" fillId="0" borderId="3" xfId="2" applyNumberFormat="1" applyFont="1" applyBorder="1" applyAlignment="1">
      <alignment horizontal="left" vertical="center" wrapText="1"/>
    </xf>
    <xf numFmtId="0" fontId="21" fillId="0" borderId="5" xfId="2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</cellXfs>
  <cellStyles count="6">
    <cellStyle name="Comma 2" xfId="3"/>
    <cellStyle name="Comma_Fuel Price Increase Proposal 2010" xfId="5"/>
    <cellStyle name="Currency" xfId="1" builtinId="4"/>
    <cellStyle name="Normal" xfId="0" builtinId="0"/>
    <cellStyle name="Normal_Fuel Price Increase Proposal 2010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12855575" y="10525124"/>
          <a:ext cx="1193800" cy="3016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80</xdr:row>
      <xdr:rowOff>206375</xdr:rowOff>
    </xdr:from>
    <xdr:to>
      <xdr:col>10</xdr:col>
      <xdr:colOff>19050</xdr:colOff>
      <xdr:row>82</xdr:row>
      <xdr:rowOff>31750</xdr:rowOff>
    </xdr:to>
    <xdr:sp macro="" textlink="">
      <xdr:nvSpPr>
        <xdr:cNvPr id="20" name="Oval 13"/>
        <xdr:cNvSpPr>
          <a:spLocks noChangeArrowheads="1"/>
        </xdr:cNvSpPr>
      </xdr:nvSpPr>
      <xdr:spPr bwMode="auto">
        <a:xfrm>
          <a:off x="12747625" y="32686625"/>
          <a:ext cx="1177925" cy="2698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57</xdr:row>
      <xdr:rowOff>0</xdr:rowOff>
    </xdr:from>
    <xdr:to>
      <xdr:col>9</xdr:col>
      <xdr:colOff>1171575</xdr:colOff>
      <xdr:row>57</xdr:row>
      <xdr:rowOff>447675</xdr:rowOff>
    </xdr:to>
    <xdr:sp macro="" textlink="">
      <xdr:nvSpPr>
        <xdr:cNvPr id="21" name="Oval 13"/>
        <xdr:cNvSpPr>
          <a:spLocks noChangeArrowheads="1"/>
        </xdr:cNvSpPr>
      </xdr:nvSpPr>
      <xdr:spPr bwMode="auto">
        <a:xfrm>
          <a:off x="14373225" y="15344775"/>
          <a:ext cx="8858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99</xdr:row>
      <xdr:rowOff>3175</xdr:rowOff>
    </xdr:from>
    <xdr:to>
      <xdr:col>10</xdr:col>
      <xdr:colOff>3175</xdr:colOff>
      <xdr:row>99</xdr:row>
      <xdr:rowOff>206375</xdr:rowOff>
    </xdr:to>
    <xdr:sp macro="" textlink="">
      <xdr:nvSpPr>
        <xdr:cNvPr id="31" name="Oval 13"/>
        <xdr:cNvSpPr>
          <a:spLocks noChangeArrowheads="1"/>
        </xdr:cNvSpPr>
      </xdr:nvSpPr>
      <xdr:spPr bwMode="auto">
        <a:xfrm flipH="1">
          <a:off x="12842875" y="387064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64992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315085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98488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608137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343217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00838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678180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30143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47466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139825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80962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432877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343217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00838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678180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30143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2855575" y="82518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2747625" y="258572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2954000" y="186118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2842875" y="296640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2855575" y="343217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2747625" y="109601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2954000" y="678180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2842875" y="138906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31</xdr:row>
      <xdr:rowOff>174624</xdr:rowOff>
    </xdr:from>
    <xdr:to>
      <xdr:col>10</xdr:col>
      <xdr:colOff>142875</xdr:colOff>
      <xdr:row>33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47466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84</xdr:row>
      <xdr:rowOff>206375</xdr:rowOff>
    </xdr:from>
    <xdr:to>
      <xdr:col>10</xdr:col>
      <xdr:colOff>19050</xdr:colOff>
      <xdr:row>86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139825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61</xdr:row>
      <xdr:rowOff>0</xdr:rowOff>
    </xdr:from>
    <xdr:to>
      <xdr:col>9</xdr:col>
      <xdr:colOff>1171575</xdr:colOff>
      <xdr:row>61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80962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103</xdr:row>
      <xdr:rowOff>3175</xdr:rowOff>
    </xdr:from>
    <xdr:to>
      <xdr:col>10</xdr:col>
      <xdr:colOff>3175</xdr:colOff>
      <xdr:row>103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432877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123825</xdr:colOff>
      <xdr:row>32</xdr:row>
      <xdr:rowOff>38100</xdr:rowOff>
    </xdr:from>
    <xdr:to>
      <xdr:col>9</xdr:col>
      <xdr:colOff>1333500</xdr:colOff>
      <xdr:row>33</xdr:row>
      <xdr:rowOff>19050</xdr:rowOff>
    </xdr:to>
    <xdr:sp macro="" textlink="">
      <xdr:nvSpPr>
        <xdr:cNvPr id="6" name="Oval 4"/>
        <xdr:cNvSpPr>
          <a:spLocks noChangeArrowheads="1"/>
        </xdr:cNvSpPr>
      </xdr:nvSpPr>
      <xdr:spPr bwMode="auto">
        <a:xfrm>
          <a:off x="11115675" y="9782175"/>
          <a:ext cx="1209675" cy="4000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47466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139825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80962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432877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82518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258572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186118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114</xdr:row>
      <xdr:rowOff>3175</xdr:rowOff>
    </xdr:from>
    <xdr:to>
      <xdr:col>10</xdr:col>
      <xdr:colOff>3175</xdr:colOff>
      <xdr:row>114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296640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88</xdr:row>
      <xdr:rowOff>0</xdr:rowOff>
    </xdr:from>
    <xdr:to>
      <xdr:col>9</xdr:col>
      <xdr:colOff>1171575</xdr:colOff>
      <xdr:row>88</xdr:row>
      <xdr:rowOff>447675</xdr:rowOff>
    </xdr:to>
    <xdr:sp macro="" textlink="">
      <xdr:nvSpPr>
        <xdr:cNvPr id="7" name="Oval 13"/>
        <xdr:cNvSpPr>
          <a:spLocks noChangeArrowheads="1"/>
        </xdr:cNvSpPr>
      </xdr:nvSpPr>
      <xdr:spPr bwMode="auto">
        <a:xfrm>
          <a:off x="14954250" y="1028700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474662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139825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809625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432877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26</xdr:row>
      <xdr:rowOff>174624</xdr:rowOff>
    </xdr:from>
    <xdr:to>
      <xdr:col>10</xdr:col>
      <xdr:colOff>142875</xdr:colOff>
      <xdr:row>28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343217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82</xdr:row>
      <xdr:rowOff>206375</xdr:rowOff>
    </xdr:from>
    <xdr:to>
      <xdr:col>10</xdr:col>
      <xdr:colOff>19050</xdr:colOff>
      <xdr:row>84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09601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59</xdr:row>
      <xdr:rowOff>0</xdr:rowOff>
    </xdr:from>
    <xdr:to>
      <xdr:col>9</xdr:col>
      <xdr:colOff>1171575</xdr:colOff>
      <xdr:row>59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678180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101</xdr:row>
      <xdr:rowOff>3175</xdr:rowOff>
    </xdr:from>
    <xdr:to>
      <xdr:col>10</xdr:col>
      <xdr:colOff>3175</xdr:colOff>
      <xdr:row>101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38906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25</xdr:row>
      <xdr:rowOff>174624</xdr:rowOff>
    </xdr:from>
    <xdr:to>
      <xdr:col>10</xdr:col>
      <xdr:colOff>142875</xdr:colOff>
      <xdr:row>27</xdr:row>
      <xdr:rowOff>31749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3817600" y="4308474"/>
          <a:ext cx="1193800" cy="3143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79375</xdr:colOff>
      <xdr:row>81</xdr:row>
      <xdr:rowOff>206375</xdr:rowOff>
    </xdr:from>
    <xdr:to>
      <xdr:col>10</xdr:col>
      <xdr:colOff>19050</xdr:colOff>
      <xdr:row>83</xdr:row>
      <xdr:rowOff>31750</xdr:rowOff>
    </xdr:to>
    <xdr:sp macro="" textlink="">
      <xdr:nvSpPr>
        <xdr:cNvPr id="3" name="Oval 13"/>
        <xdr:cNvSpPr>
          <a:spLocks noChangeArrowheads="1"/>
        </xdr:cNvSpPr>
      </xdr:nvSpPr>
      <xdr:spPr bwMode="auto">
        <a:xfrm>
          <a:off x="13709650" y="10960100"/>
          <a:ext cx="1177925" cy="282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285750</xdr:colOff>
      <xdr:row>58</xdr:row>
      <xdr:rowOff>0</xdr:rowOff>
    </xdr:from>
    <xdr:to>
      <xdr:col>9</xdr:col>
      <xdr:colOff>1171575</xdr:colOff>
      <xdr:row>58</xdr:row>
      <xdr:rowOff>447675</xdr:rowOff>
    </xdr:to>
    <xdr:sp macro="" textlink="">
      <xdr:nvSpPr>
        <xdr:cNvPr id="4" name="Oval 13"/>
        <xdr:cNvSpPr>
          <a:spLocks noChangeArrowheads="1"/>
        </xdr:cNvSpPr>
      </xdr:nvSpPr>
      <xdr:spPr bwMode="auto">
        <a:xfrm>
          <a:off x="13916025" y="7658100"/>
          <a:ext cx="885825" cy="2286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174625</xdr:colOff>
      <xdr:row>100</xdr:row>
      <xdr:rowOff>3175</xdr:rowOff>
    </xdr:from>
    <xdr:to>
      <xdr:col>10</xdr:col>
      <xdr:colOff>3175</xdr:colOff>
      <xdr:row>100</xdr:row>
      <xdr:rowOff>206375</xdr:rowOff>
    </xdr:to>
    <xdr:sp macro="" textlink="">
      <xdr:nvSpPr>
        <xdr:cNvPr id="5" name="Oval 13"/>
        <xdr:cNvSpPr>
          <a:spLocks noChangeArrowheads="1"/>
        </xdr:cNvSpPr>
      </xdr:nvSpPr>
      <xdr:spPr bwMode="auto">
        <a:xfrm flipH="1">
          <a:off x="13804900" y="13890625"/>
          <a:ext cx="1066800" cy="2032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4"/>
  <sheetViews>
    <sheetView tabSelected="1" zoomScale="60" zoomScaleNormal="60" workbookViewId="0">
      <selection activeCell="C2" sqref="C2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7.85546875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24" t="s">
        <v>10</v>
      </c>
      <c r="H7" s="24" t="s">
        <v>11</v>
      </c>
      <c r="I7" s="25" t="s">
        <v>12</v>
      </c>
      <c r="J7" s="26" t="s">
        <v>13</v>
      </c>
      <c r="K7" s="153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24" t="s">
        <v>19</v>
      </c>
      <c r="H8" s="24" t="s">
        <v>20</v>
      </c>
      <c r="I8" s="24" t="s">
        <v>20</v>
      </c>
      <c r="J8" s="26" t="s">
        <v>21</v>
      </c>
      <c r="K8" s="154" t="s">
        <v>22</v>
      </c>
      <c r="L8" s="24" t="s">
        <v>23</v>
      </c>
      <c r="M8" s="267"/>
      <c r="N8" s="268"/>
    </row>
    <row r="9" spans="1:14" ht="34.5" customHeight="1">
      <c r="A9" s="29">
        <v>1</v>
      </c>
      <c r="B9" s="30" t="s">
        <v>24</v>
      </c>
      <c r="C9" s="31" t="s">
        <v>25</v>
      </c>
      <c r="D9" s="32">
        <v>133</v>
      </c>
      <c r="E9" s="32">
        <v>133</v>
      </c>
      <c r="F9" s="33">
        <v>133</v>
      </c>
      <c r="G9" s="34">
        <f t="shared" ref="G9:G21" si="0">F9-E9</f>
        <v>0</v>
      </c>
      <c r="H9" s="35">
        <v>900</v>
      </c>
      <c r="I9" s="35">
        <v>900</v>
      </c>
      <c r="J9" s="35">
        <f>I9*F9</f>
        <v>119700</v>
      </c>
      <c r="K9" s="41" t="s">
        <v>26</v>
      </c>
      <c r="L9" s="90"/>
      <c r="M9" s="269"/>
      <c r="N9" s="269"/>
    </row>
    <row r="10" spans="1:14" ht="34.5" customHeight="1">
      <c r="A10" s="37">
        <v>2</v>
      </c>
      <c r="B10" s="38" t="s">
        <v>27</v>
      </c>
      <c r="C10" s="31" t="s">
        <v>25</v>
      </c>
      <c r="D10" s="32">
        <v>153</v>
      </c>
      <c r="E10" s="32">
        <v>155</v>
      </c>
      <c r="F10" s="33">
        <v>140</v>
      </c>
      <c r="G10" s="39">
        <f>F10-E10</f>
        <v>-15</v>
      </c>
      <c r="H10" s="35">
        <v>600</v>
      </c>
      <c r="I10" s="35">
        <v>500</v>
      </c>
      <c r="J10" s="35">
        <f t="shared" ref="J10:J17" si="1">I10*F10</f>
        <v>70000</v>
      </c>
      <c r="K10" s="151" t="s">
        <v>28</v>
      </c>
      <c r="L10" s="31">
        <v>40.25</v>
      </c>
      <c r="M10" s="257" t="s">
        <v>29</v>
      </c>
      <c r="N10" s="257"/>
    </row>
    <row r="11" spans="1:14" ht="34.5" customHeight="1">
      <c r="A11" s="42">
        <v>3</v>
      </c>
      <c r="B11" s="43" t="s">
        <v>30</v>
      </c>
      <c r="C11" s="31" t="s">
        <v>25</v>
      </c>
      <c r="D11" s="44">
        <v>139</v>
      </c>
      <c r="E11" s="44">
        <v>140</v>
      </c>
      <c r="F11" s="45">
        <v>140</v>
      </c>
      <c r="G11" s="34">
        <f t="shared" si="0"/>
        <v>0</v>
      </c>
      <c r="H11" s="35">
        <v>1200</v>
      </c>
      <c r="I11" s="35">
        <v>1200</v>
      </c>
      <c r="J11" s="35">
        <f t="shared" si="1"/>
        <v>168000</v>
      </c>
      <c r="K11" s="151" t="s">
        <v>26</v>
      </c>
      <c r="L11" s="31">
        <v>36.869999999999997</v>
      </c>
      <c r="M11" s="269" t="s">
        <v>31</v>
      </c>
      <c r="N11" s="269"/>
    </row>
    <row r="12" spans="1:14" ht="34.5" customHeight="1">
      <c r="A12" s="29">
        <v>4</v>
      </c>
      <c r="B12" s="38" t="s">
        <v>32</v>
      </c>
      <c r="C12" s="31" t="s">
        <v>25</v>
      </c>
      <c r="D12" s="44">
        <v>0</v>
      </c>
      <c r="E12" s="44">
        <v>0</v>
      </c>
      <c r="F12" s="45">
        <v>135</v>
      </c>
      <c r="G12" s="34">
        <v>0</v>
      </c>
      <c r="H12" s="35">
        <v>500</v>
      </c>
      <c r="I12" s="35">
        <v>0</v>
      </c>
      <c r="J12" s="35">
        <f t="shared" si="1"/>
        <v>0</v>
      </c>
      <c r="K12" s="41" t="s">
        <v>26</v>
      </c>
      <c r="L12" s="31">
        <v>34.29</v>
      </c>
      <c r="M12" s="257" t="s">
        <v>33</v>
      </c>
      <c r="N12" s="257"/>
    </row>
    <row r="13" spans="1:14" ht="34.5" customHeight="1">
      <c r="A13" s="29">
        <v>5</v>
      </c>
      <c r="B13" s="38" t="s">
        <v>34</v>
      </c>
      <c r="C13" s="31" t="s">
        <v>25</v>
      </c>
      <c r="D13" s="44">
        <v>150</v>
      </c>
      <c r="E13" s="44">
        <v>153</v>
      </c>
      <c r="F13" s="45">
        <v>140</v>
      </c>
      <c r="G13" s="39">
        <f t="shared" si="0"/>
        <v>-13</v>
      </c>
      <c r="H13" s="35">
        <v>800</v>
      </c>
      <c r="I13" s="35">
        <v>700</v>
      </c>
      <c r="J13" s="35">
        <f t="shared" si="1"/>
        <v>98000</v>
      </c>
      <c r="K13" s="155" t="s">
        <v>28</v>
      </c>
      <c r="L13" s="31" t="s">
        <v>35</v>
      </c>
      <c r="M13" s="257" t="s">
        <v>36</v>
      </c>
      <c r="N13" s="257"/>
    </row>
    <row r="14" spans="1:14" ht="34.5" customHeight="1">
      <c r="A14" s="29">
        <v>6</v>
      </c>
      <c r="B14" s="38" t="s">
        <v>37</v>
      </c>
      <c r="C14" s="31" t="s">
        <v>25</v>
      </c>
      <c r="D14" s="44"/>
      <c r="E14" s="44"/>
      <c r="F14" s="45"/>
      <c r="G14" s="34">
        <f t="shared" si="0"/>
        <v>0</v>
      </c>
      <c r="H14" s="35"/>
      <c r="I14" s="35"/>
      <c r="J14" s="35">
        <f>I14*F14</f>
        <v>0</v>
      </c>
      <c r="K14" s="41" t="s">
        <v>38</v>
      </c>
      <c r="L14" s="31"/>
      <c r="M14" s="257" t="s">
        <v>39</v>
      </c>
      <c r="N14" s="257"/>
    </row>
    <row r="15" spans="1:14" ht="34.5" customHeight="1">
      <c r="A15" s="29">
        <v>6</v>
      </c>
      <c r="B15" s="38" t="s">
        <v>40</v>
      </c>
      <c r="C15" s="31" t="s">
        <v>25</v>
      </c>
      <c r="D15" s="44">
        <v>148</v>
      </c>
      <c r="E15" s="44">
        <v>140</v>
      </c>
      <c r="F15" s="45">
        <v>140</v>
      </c>
      <c r="G15" s="34">
        <f t="shared" si="0"/>
        <v>0</v>
      </c>
      <c r="H15" s="35">
        <v>2000</v>
      </c>
      <c r="I15" s="35">
        <v>1000</v>
      </c>
      <c r="J15" s="35">
        <f t="shared" si="1"/>
        <v>140000</v>
      </c>
      <c r="K15" s="41" t="s">
        <v>26</v>
      </c>
      <c r="L15" s="31"/>
      <c r="M15" s="257"/>
      <c r="N15" s="257"/>
    </row>
    <row r="16" spans="1:14" ht="34.5" customHeight="1">
      <c r="A16" s="29">
        <v>7</v>
      </c>
      <c r="B16" s="38" t="s">
        <v>41</v>
      </c>
      <c r="C16" s="31" t="s">
        <v>25</v>
      </c>
      <c r="D16" s="44">
        <v>140</v>
      </c>
      <c r="E16" s="44">
        <v>153</v>
      </c>
      <c r="F16" s="45">
        <v>140</v>
      </c>
      <c r="G16" s="39">
        <f t="shared" si="0"/>
        <v>-13</v>
      </c>
      <c r="H16" s="35">
        <v>1200</v>
      </c>
      <c r="I16" s="35">
        <v>1000</v>
      </c>
      <c r="J16" s="35">
        <f>I16*F16</f>
        <v>140000</v>
      </c>
      <c r="K16" s="41" t="s">
        <v>26</v>
      </c>
      <c r="L16" s="31"/>
      <c r="M16" s="257" t="s">
        <v>42</v>
      </c>
      <c r="N16" s="257"/>
    </row>
    <row r="17" spans="1:14" ht="34.5" customHeight="1">
      <c r="A17" s="29">
        <v>8</v>
      </c>
      <c r="B17" s="38" t="s">
        <v>43</v>
      </c>
      <c r="C17" s="31" t="s">
        <v>25</v>
      </c>
      <c r="D17" s="44">
        <v>136</v>
      </c>
      <c r="E17" s="44">
        <v>140</v>
      </c>
      <c r="F17" s="45">
        <v>140</v>
      </c>
      <c r="G17" s="34">
        <f t="shared" si="0"/>
        <v>0</v>
      </c>
      <c r="H17" s="35">
        <v>500</v>
      </c>
      <c r="I17" s="35">
        <v>400</v>
      </c>
      <c r="J17" s="35">
        <f t="shared" si="1"/>
        <v>56000</v>
      </c>
      <c r="K17" s="41" t="s">
        <v>44</v>
      </c>
      <c r="L17" s="31"/>
      <c r="M17" s="257"/>
      <c r="N17" s="257"/>
    </row>
    <row r="18" spans="1:14" ht="34.5" customHeight="1">
      <c r="A18" s="29">
        <v>9</v>
      </c>
      <c r="B18" s="38" t="s">
        <v>45</v>
      </c>
      <c r="C18" s="46" t="s">
        <v>46</v>
      </c>
      <c r="D18" s="44">
        <v>155</v>
      </c>
      <c r="E18" s="44">
        <v>175</v>
      </c>
      <c r="F18" s="45">
        <v>169</v>
      </c>
      <c r="G18" s="39">
        <f t="shared" si="0"/>
        <v>-6</v>
      </c>
      <c r="H18" s="35">
        <v>200</v>
      </c>
      <c r="I18" s="35">
        <v>0</v>
      </c>
      <c r="J18" s="35">
        <f>I18*F18</f>
        <v>0</v>
      </c>
      <c r="K18" s="41" t="s">
        <v>26</v>
      </c>
      <c r="L18" s="31"/>
      <c r="M18" s="257"/>
      <c r="N18" s="257"/>
    </row>
    <row r="19" spans="1:14" ht="34.5" customHeight="1">
      <c r="A19" s="29">
        <v>10</v>
      </c>
      <c r="B19" s="38" t="s">
        <v>47</v>
      </c>
      <c r="C19" s="31" t="s">
        <v>25</v>
      </c>
      <c r="D19" s="44">
        <v>140</v>
      </c>
      <c r="E19" s="44">
        <v>136</v>
      </c>
      <c r="F19" s="45">
        <v>136</v>
      </c>
      <c r="G19" s="34">
        <f t="shared" si="0"/>
        <v>0</v>
      </c>
      <c r="H19" s="35">
        <v>500</v>
      </c>
      <c r="I19" s="35">
        <v>500</v>
      </c>
      <c r="J19" s="35">
        <f>I19*F19</f>
        <v>68000</v>
      </c>
      <c r="K19" s="41" t="s">
        <v>26</v>
      </c>
      <c r="L19" s="31"/>
      <c r="M19" s="257"/>
      <c r="N19" s="257"/>
    </row>
    <row r="20" spans="1:14" ht="34.5" customHeight="1">
      <c r="A20" s="29">
        <v>11</v>
      </c>
      <c r="B20" s="38" t="s">
        <v>48</v>
      </c>
      <c r="C20" s="31" t="s">
        <v>25</v>
      </c>
      <c r="D20" s="44">
        <v>0</v>
      </c>
      <c r="E20" s="44">
        <v>0</v>
      </c>
      <c r="F20" s="45"/>
      <c r="G20" s="34">
        <f t="shared" si="0"/>
        <v>0</v>
      </c>
      <c r="H20" s="35"/>
      <c r="I20" s="35"/>
      <c r="J20" s="35">
        <f>I20*F20</f>
        <v>0</v>
      </c>
      <c r="K20" s="41" t="s">
        <v>49</v>
      </c>
      <c r="L20" s="31"/>
      <c r="M20" s="257" t="s">
        <v>50</v>
      </c>
      <c r="N20" s="257"/>
    </row>
    <row r="21" spans="1:14" ht="34.5" customHeight="1">
      <c r="A21" s="29">
        <v>12</v>
      </c>
      <c r="B21" s="38" t="s">
        <v>51</v>
      </c>
      <c r="C21" s="31" t="s">
        <v>46</v>
      </c>
      <c r="D21" s="44">
        <v>0</v>
      </c>
      <c r="E21" s="44">
        <v>0</v>
      </c>
      <c r="F21" s="45"/>
      <c r="G21" s="34">
        <f t="shared" si="0"/>
        <v>0</v>
      </c>
      <c r="H21" s="35"/>
      <c r="I21" s="35"/>
      <c r="J21" s="35">
        <f>I21*F21</f>
        <v>0</v>
      </c>
      <c r="K21" s="41" t="s">
        <v>49</v>
      </c>
      <c r="L21" s="31"/>
      <c r="M21" s="257"/>
      <c r="N21" s="257"/>
    </row>
    <row r="22" spans="1:14" ht="34.5" customHeight="1">
      <c r="A22" s="29">
        <v>13</v>
      </c>
      <c r="B22" s="38"/>
      <c r="C22" s="31"/>
      <c r="D22" s="44"/>
      <c r="E22" s="44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customHeight="1">
      <c r="A23" s="29">
        <v>14</v>
      </c>
      <c r="B23" s="38"/>
      <c r="C23" s="31"/>
      <c r="D23" s="44"/>
      <c r="E23" s="44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customHeight="1">
      <c r="A24" s="47">
        <v>15</v>
      </c>
      <c r="B24" s="38"/>
      <c r="C24" s="31"/>
      <c r="D24" s="44"/>
      <c r="E24" s="44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customHeight="1">
      <c r="A25" s="47"/>
      <c r="B25" s="38"/>
      <c r="C25" s="31"/>
      <c r="D25" s="44"/>
      <c r="E25" s="44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34.5" customHeight="1">
      <c r="A26" s="47"/>
      <c r="B26" s="38"/>
      <c r="C26" s="31"/>
      <c r="D26" s="44"/>
      <c r="E26" s="44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44"/>
      <c r="H27" s="49">
        <f>SUM(H9:H26)</f>
        <v>8400</v>
      </c>
      <c r="I27" s="49">
        <f>SUM(I9:I26)</f>
        <v>6200</v>
      </c>
      <c r="J27" s="35">
        <f>SUM(J9:J26)</f>
        <v>859700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>
        <f>J27/I27</f>
        <v>138.66129032258064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272" t="s">
        <v>55</v>
      </c>
      <c r="C29" s="273"/>
      <c r="D29" s="273"/>
      <c r="E29" s="273"/>
      <c r="F29" s="273"/>
      <c r="G29" s="274"/>
      <c r="H29" s="44"/>
      <c r="I29" s="44"/>
      <c r="J29" s="52">
        <v>141.43</v>
      </c>
      <c r="K29" s="53" t="s">
        <v>56</v>
      </c>
      <c r="L29" s="30"/>
      <c r="M29" s="55">
        <f>(J28-J29)/J29</f>
        <v>-1.9576537350062689E-2</v>
      </c>
      <c r="N29" s="57" t="s">
        <v>57</v>
      </c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24" t="s">
        <v>11</v>
      </c>
      <c r="I34" s="158" t="s">
        <v>12</v>
      </c>
      <c r="J34" s="24" t="s">
        <v>13</v>
      </c>
      <c r="K34" s="24" t="s">
        <v>14</v>
      </c>
      <c r="L34" s="271" t="s">
        <v>60</v>
      </c>
      <c r="M34" s="271"/>
      <c r="N34" s="271"/>
    </row>
    <row r="35" spans="1:14" ht="33" customHeight="1">
      <c r="A35" s="280"/>
      <c r="B35" s="275"/>
      <c r="C35" s="26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74" t="s">
        <v>20</v>
      </c>
      <c r="I35" s="159" t="s">
        <v>20</v>
      </c>
      <c r="J35" s="24" t="s">
        <v>21</v>
      </c>
      <c r="K35" s="24" t="s">
        <v>22</v>
      </c>
      <c r="L35" s="271"/>
      <c r="M35" s="271"/>
      <c r="N35" s="271"/>
    </row>
    <row r="36" spans="1:14" ht="34.5" customHeight="1">
      <c r="A36" s="76">
        <v>1</v>
      </c>
      <c r="B36" s="77" t="s">
        <v>61</v>
      </c>
      <c r="C36" s="78"/>
      <c r="D36" s="79"/>
      <c r="E36" s="44"/>
      <c r="F36" s="80"/>
      <c r="G36" s="81">
        <f>F36-E36</f>
        <v>0</v>
      </c>
      <c r="H36" s="82"/>
      <c r="I36" s="82"/>
      <c r="J36" s="160">
        <f t="shared" ref="J36:J53" si="2">I36*F36</f>
        <v>0</v>
      </c>
      <c r="K36" s="47" t="s">
        <v>62</v>
      </c>
      <c r="L36" s="101"/>
      <c r="M36" s="257"/>
      <c r="N36" s="257"/>
    </row>
    <row r="37" spans="1:14" ht="34.5" customHeight="1">
      <c r="A37" s="84">
        <v>1</v>
      </c>
      <c r="B37" s="85" t="s">
        <v>63</v>
      </c>
      <c r="C37" s="86"/>
      <c r="D37" s="44">
        <v>0</v>
      </c>
      <c r="E37" s="44">
        <v>0</v>
      </c>
      <c r="F37" s="80">
        <v>0</v>
      </c>
      <c r="G37" s="81">
        <v>0</v>
      </c>
      <c r="H37" s="82"/>
      <c r="I37" s="82"/>
      <c r="J37" s="83">
        <f t="shared" si="2"/>
        <v>0</v>
      </c>
      <c r="K37" s="54" t="s">
        <v>62</v>
      </c>
      <c r="L37" s="101"/>
      <c r="M37" s="257" t="s">
        <v>64</v>
      </c>
      <c r="N37" s="257"/>
    </row>
    <row r="38" spans="1:14" ht="34.5" customHeight="1">
      <c r="A38" s="84">
        <v>1</v>
      </c>
      <c r="B38" s="87" t="s">
        <v>37</v>
      </c>
      <c r="C38" s="31" t="s">
        <v>25</v>
      </c>
      <c r="D38" s="44">
        <v>0</v>
      </c>
      <c r="E38" s="44">
        <v>0</v>
      </c>
      <c r="F38" s="80"/>
      <c r="G38" s="81">
        <f t="shared" ref="G38:G53" si="3">F38-E38</f>
        <v>0</v>
      </c>
      <c r="H38" s="88"/>
      <c r="I38" s="88"/>
      <c r="J38" s="83">
        <f t="shared" si="2"/>
        <v>0</v>
      </c>
      <c r="K38" s="54" t="s">
        <v>44</v>
      </c>
      <c r="L38" s="101"/>
      <c r="M38" s="257" t="s">
        <v>39</v>
      </c>
      <c r="N38" s="257"/>
    </row>
    <row r="39" spans="1:14" ht="34.5" customHeight="1">
      <c r="A39" s="84">
        <v>1</v>
      </c>
      <c r="B39" s="89" t="s">
        <v>65</v>
      </c>
      <c r="C39" s="31" t="s">
        <v>25</v>
      </c>
      <c r="D39" s="44">
        <v>129</v>
      </c>
      <c r="E39" s="44">
        <v>0</v>
      </c>
      <c r="F39" s="80">
        <v>130</v>
      </c>
      <c r="G39" s="81">
        <v>0</v>
      </c>
      <c r="H39" s="82">
        <v>1000</v>
      </c>
      <c r="I39" s="82">
        <v>0</v>
      </c>
      <c r="J39" s="83">
        <f t="shared" si="2"/>
        <v>0</v>
      </c>
      <c r="K39" s="36" t="s">
        <v>26</v>
      </c>
      <c r="L39" s="101"/>
      <c r="M39" s="257"/>
      <c r="N39" s="257"/>
    </row>
    <row r="40" spans="1:14" ht="34.5" customHeight="1">
      <c r="A40" s="84">
        <v>2</v>
      </c>
      <c r="B40" s="89" t="s">
        <v>66</v>
      </c>
      <c r="C40" s="31" t="s">
        <v>25</v>
      </c>
      <c r="D40" s="44">
        <v>120</v>
      </c>
      <c r="E40" s="44">
        <v>120</v>
      </c>
      <c r="F40" s="80">
        <v>120</v>
      </c>
      <c r="G40" s="81">
        <f t="shared" si="3"/>
        <v>0</v>
      </c>
      <c r="H40" s="82">
        <v>1200</v>
      </c>
      <c r="I40" s="82">
        <v>1200</v>
      </c>
      <c r="J40" s="83">
        <f t="shared" si="2"/>
        <v>144000</v>
      </c>
      <c r="K40" s="91" t="s">
        <v>26</v>
      </c>
      <c r="L40" s="101"/>
      <c r="M40" s="269"/>
      <c r="N40" s="269"/>
    </row>
    <row r="41" spans="1:14" ht="34.5" customHeight="1">
      <c r="A41" s="84">
        <v>3</v>
      </c>
      <c r="B41" s="38" t="s">
        <v>67</v>
      </c>
      <c r="C41" s="31" t="s">
        <v>25</v>
      </c>
      <c r="D41" s="44">
        <v>125</v>
      </c>
      <c r="E41" s="44">
        <v>125</v>
      </c>
      <c r="F41" s="80">
        <v>125</v>
      </c>
      <c r="G41" s="81">
        <f t="shared" si="3"/>
        <v>0</v>
      </c>
      <c r="H41" s="82">
        <v>400</v>
      </c>
      <c r="I41" s="82">
        <v>200</v>
      </c>
      <c r="J41" s="92">
        <f t="shared" si="2"/>
        <v>25000</v>
      </c>
      <c r="K41" s="36" t="s">
        <v>44</v>
      </c>
      <c r="L41" s="101"/>
      <c r="M41" s="257" t="s">
        <v>68</v>
      </c>
      <c r="N41" s="257"/>
    </row>
    <row r="42" spans="1:14" ht="34.5" customHeight="1">
      <c r="A42" s="84">
        <v>6</v>
      </c>
      <c r="B42" s="89" t="s">
        <v>69</v>
      </c>
      <c r="C42" s="31" t="s">
        <v>25</v>
      </c>
      <c r="D42" s="93"/>
      <c r="E42" s="44"/>
      <c r="F42" s="80"/>
      <c r="G42" s="81">
        <f t="shared" si="3"/>
        <v>0</v>
      </c>
      <c r="H42" s="82"/>
      <c r="I42" s="82"/>
      <c r="J42" s="92">
        <f t="shared" si="2"/>
        <v>0</v>
      </c>
      <c r="K42" s="36" t="s">
        <v>44</v>
      </c>
      <c r="L42" s="101"/>
      <c r="M42" s="257"/>
      <c r="N42" s="257"/>
    </row>
    <row r="43" spans="1:14" ht="34.5" customHeight="1">
      <c r="A43" s="84">
        <v>7</v>
      </c>
      <c r="B43" s="89" t="s">
        <v>70</v>
      </c>
      <c r="C43" s="31" t="s">
        <v>25</v>
      </c>
      <c r="D43" s="93"/>
      <c r="E43" s="93"/>
      <c r="F43" s="80"/>
      <c r="G43" s="81">
        <f t="shared" si="3"/>
        <v>0</v>
      </c>
      <c r="H43" s="82"/>
      <c r="I43" s="82"/>
      <c r="J43" s="92">
        <f t="shared" si="2"/>
        <v>0</v>
      </c>
      <c r="K43" s="36" t="s">
        <v>44</v>
      </c>
      <c r="L43" s="101"/>
      <c r="M43" s="257"/>
      <c r="N43" s="257"/>
    </row>
    <row r="44" spans="1:14" ht="34.5" customHeight="1">
      <c r="A44" s="84">
        <v>6</v>
      </c>
      <c r="B44" s="89" t="s">
        <v>71</v>
      </c>
      <c r="C44" s="31" t="s">
        <v>25</v>
      </c>
      <c r="D44" s="93"/>
      <c r="E44" s="93"/>
      <c r="F44" s="80"/>
      <c r="G44" s="81">
        <f t="shared" si="3"/>
        <v>0</v>
      </c>
      <c r="H44" s="82"/>
      <c r="I44" s="82"/>
      <c r="J44" s="92">
        <f t="shared" si="2"/>
        <v>0</v>
      </c>
      <c r="K44" s="36" t="s">
        <v>44</v>
      </c>
      <c r="L44" s="101"/>
      <c r="M44" s="291"/>
      <c r="N44" s="292"/>
    </row>
    <row r="45" spans="1:14" ht="34.5" customHeight="1">
      <c r="A45" s="84">
        <v>7</v>
      </c>
      <c r="B45" s="38" t="s">
        <v>72</v>
      </c>
      <c r="C45" s="31" t="s">
        <v>25</v>
      </c>
      <c r="D45" s="93"/>
      <c r="E45" s="93"/>
      <c r="F45" s="80"/>
      <c r="G45" s="81">
        <f t="shared" si="3"/>
        <v>0</v>
      </c>
      <c r="H45" s="82"/>
      <c r="I45" s="82"/>
      <c r="J45" s="92">
        <f t="shared" si="2"/>
        <v>0</v>
      </c>
      <c r="K45" s="36" t="s">
        <v>44</v>
      </c>
      <c r="L45" s="101"/>
      <c r="M45" s="291"/>
      <c r="N45" s="292"/>
    </row>
    <row r="46" spans="1:14" ht="34.5" customHeight="1">
      <c r="A46" s="84">
        <v>8</v>
      </c>
      <c r="B46" s="38" t="s">
        <v>73</v>
      </c>
      <c r="C46" s="31" t="s">
        <v>25</v>
      </c>
      <c r="D46" s="44"/>
      <c r="E46" s="44"/>
      <c r="F46" s="80"/>
      <c r="G46" s="81">
        <f t="shared" si="3"/>
        <v>0</v>
      </c>
      <c r="H46" s="82"/>
      <c r="I46" s="82"/>
      <c r="J46" s="92">
        <f t="shared" si="2"/>
        <v>0</v>
      </c>
      <c r="K46" s="36" t="s">
        <v>44</v>
      </c>
      <c r="L46" s="101"/>
      <c r="M46" s="291"/>
      <c r="N46" s="292"/>
    </row>
    <row r="47" spans="1:14" ht="34.5" customHeight="1">
      <c r="A47" s="84">
        <v>4</v>
      </c>
      <c r="B47" s="38" t="s">
        <v>74</v>
      </c>
      <c r="C47" s="31" t="s">
        <v>25</v>
      </c>
      <c r="D47" s="44">
        <v>115</v>
      </c>
      <c r="E47" s="44">
        <v>115</v>
      </c>
      <c r="F47" s="80">
        <v>115</v>
      </c>
      <c r="G47" s="81">
        <f t="shared" si="3"/>
        <v>0</v>
      </c>
      <c r="H47" s="82">
        <v>1000</v>
      </c>
      <c r="I47" s="82">
        <v>1000</v>
      </c>
      <c r="J47" s="92">
        <f t="shared" si="2"/>
        <v>115000</v>
      </c>
      <c r="K47" s="36" t="s">
        <v>26</v>
      </c>
      <c r="L47" s="101"/>
      <c r="M47" s="257"/>
      <c r="N47" s="257"/>
    </row>
    <row r="48" spans="1:14" ht="34.5" customHeight="1">
      <c r="A48" s="84">
        <v>5</v>
      </c>
      <c r="B48" s="38" t="s">
        <v>72</v>
      </c>
      <c r="C48" s="31" t="s">
        <v>25</v>
      </c>
      <c r="D48" s="44">
        <v>115</v>
      </c>
      <c r="E48" s="44">
        <v>115</v>
      </c>
      <c r="F48" s="80">
        <v>115</v>
      </c>
      <c r="G48" s="81">
        <f t="shared" si="3"/>
        <v>0</v>
      </c>
      <c r="H48" s="82">
        <v>1000</v>
      </c>
      <c r="I48" s="82">
        <v>1000</v>
      </c>
      <c r="J48" s="92">
        <f t="shared" si="2"/>
        <v>115000</v>
      </c>
      <c r="K48" s="36" t="s">
        <v>26</v>
      </c>
      <c r="L48" s="101"/>
      <c r="M48" s="257"/>
      <c r="N48" s="257"/>
    </row>
    <row r="49" spans="1:14" ht="34.5" customHeight="1">
      <c r="A49" s="84">
        <v>6</v>
      </c>
      <c r="B49" s="38" t="s">
        <v>75</v>
      </c>
      <c r="C49" s="31" t="s">
        <v>25</v>
      </c>
      <c r="D49" s="44">
        <v>125</v>
      </c>
      <c r="E49" s="44">
        <v>125</v>
      </c>
      <c r="F49" s="80">
        <v>125</v>
      </c>
      <c r="G49" s="81">
        <f t="shared" si="3"/>
        <v>0</v>
      </c>
      <c r="H49" s="82">
        <v>400</v>
      </c>
      <c r="I49" s="82">
        <v>400</v>
      </c>
      <c r="J49" s="92">
        <f t="shared" si="2"/>
        <v>50000</v>
      </c>
      <c r="K49" s="36" t="s">
        <v>44</v>
      </c>
      <c r="L49" s="101"/>
      <c r="M49" s="257" t="s">
        <v>31</v>
      </c>
      <c r="N49" s="257"/>
    </row>
    <row r="50" spans="1:14" ht="34.5" customHeight="1">
      <c r="A50" s="84">
        <v>7</v>
      </c>
      <c r="B50" s="38" t="s">
        <v>76</v>
      </c>
      <c r="C50" s="31" t="s">
        <v>46</v>
      </c>
      <c r="D50" s="44">
        <v>123</v>
      </c>
      <c r="E50" s="44">
        <v>123</v>
      </c>
      <c r="F50" s="80">
        <v>123</v>
      </c>
      <c r="G50" s="81">
        <f t="shared" si="3"/>
        <v>0</v>
      </c>
      <c r="H50" s="82">
        <v>1500</v>
      </c>
      <c r="I50" s="82">
        <v>1200</v>
      </c>
      <c r="J50" s="92">
        <f t="shared" si="2"/>
        <v>147600</v>
      </c>
      <c r="K50" s="36" t="s">
        <v>26</v>
      </c>
      <c r="L50" s="101"/>
      <c r="M50" s="257"/>
      <c r="N50" s="257"/>
    </row>
    <row r="51" spans="1:14" ht="34.5" customHeight="1">
      <c r="A51" s="84">
        <v>8</v>
      </c>
      <c r="B51" s="38" t="s">
        <v>77</v>
      </c>
      <c r="C51" s="31" t="s">
        <v>46</v>
      </c>
      <c r="D51" s="44">
        <v>0</v>
      </c>
      <c r="E51" s="44">
        <v>0</v>
      </c>
      <c r="F51" s="80"/>
      <c r="G51" s="81">
        <f t="shared" si="3"/>
        <v>0</v>
      </c>
      <c r="H51" s="82"/>
      <c r="I51" s="82"/>
      <c r="J51" s="92">
        <f t="shared" si="2"/>
        <v>0</v>
      </c>
      <c r="K51" s="36" t="s">
        <v>26</v>
      </c>
      <c r="L51" s="101"/>
      <c r="M51" s="257"/>
      <c r="N51" s="257"/>
    </row>
    <row r="52" spans="1:14" ht="34.5" customHeight="1">
      <c r="A52" s="84">
        <v>9</v>
      </c>
      <c r="B52" s="38" t="s">
        <v>78</v>
      </c>
      <c r="C52" s="31" t="s">
        <v>46</v>
      </c>
      <c r="D52" s="44">
        <v>0</v>
      </c>
      <c r="E52" s="44">
        <v>0</v>
      </c>
      <c r="F52" s="80"/>
      <c r="G52" s="81">
        <f t="shared" si="3"/>
        <v>0</v>
      </c>
      <c r="H52" s="82"/>
      <c r="I52" s="82"/>
      <c r="J52" s="92">
        <f>I52*F52</f>
        <v>0</v>
      </c>
      <c r="K52" s="36" t="s">
        <v>26</v>
      </c>
      <c r="L52" s="101"/>
      <c r="M52" s="257"/>
      <c r="N52" s="257"/>
    </row>
    <row r="53" spans="1:14" ht="34.5" customHeight="1">
      <c r="A53" s="84">
        <v>8</v>
      </c>
      <c r="B53" s="43" t="s">
        <v>45</v>
      </c>
      <c r="C53" s="40" t="s">
        <v>46</v>
      </c>
      <c r="D53" s="94">
        <v>129</v>
      </c>
      <c r="E53" s="94">
        <v>135</v>
      </c>
      <c r="F53" s="95">
        <v>139</v>
      </c>
      <c r="G53" s="96">
        <f t="shared" si="3"/>
        <v>4</v>
      </c>
      <c r="H53" s="97">
        <v>300</v>
      </c>
      <c r="I53" s="97">
        <v>0</v>
      </c>
      <c r="J53" s="98">
        <f t="shared" si="2"/>
        <v>0</v>
      </c>
      <c r="K53" s="152" t="s">
        <v>26</v>
      </c>
      <c r="L53" s="101"/>
      <c r="M53" s="257"/>
      <c r="N53" s="257"/>
    </row>
    <row r="54" spans="1:14" ht="34.5" customHeight="1">
      <c r="A54" s="50"/>
      <c r="B54" s="38"/>
      <c r="C54" s="31"/>
      <c r="D54" s="44"/>
      <c r="E54" s="44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customHeight="1">
      <c r="A55" s="50"/>
      <c r="B55" s="38"/>
      <c r="C55" s="31"/>
      <c r="D55" s="44"/>
      <c r="E55" s="44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customHeight="1">
      <c r="A56" s="50"/>
      <c r="B56" s="38"/>
      <c r="C56" s="31"/>
      <c r="D56" s="44"/>
      <c r="E56" s="44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18">
      <c r="A57" s="48"/>
      <c r="B57" s="276" t="s">
        <v>112</v>
      </c>
      <c r="C57" s="277"/>
      <c r="D57" s="277"/>
      <c r="E57" s="277"/>
      <c r="F57" s="278"/>
      <c r="G57" s="44"/>
      <c r="H57" s="49">
        <f>SUM(H36:H56)</f>
        <v>6800</v>
      </c>
      <c r="I57" s="49">
        <f>SUM(I36:I56)</f>
        <v>5000</v>
      </c>
      <c r="J57" s="49">
        <f>SUM(J36:J56)</f>
        <v>596600</v>
      </c>
      <c r="K57" s="41"/>
      <c r="L57" s="101"/>
      <c r="M57" s="293"/>
      <c r="N57" s="294"/>
    </row>
    <row r="58" spans="1:14" ht="18">
      <c r="A58" s="48"/>
      <c r="B58" s="38"/>
      <c r="C58" s="38"/>
      <c r="D58" s="38"/>
      <c r="E58" s="51"/>
      <c r="F58" s="51"/>
      <c r="G58" s="51"/>
      <c r="H58" s="290" t="s">
        <v>52</v>
      </c>
      <c r="I58" s="290"/>
      <c r="J58" s="52">
        <f>J57/I57</f>
        <v>119.32</v>
      </c>
      <c r="K58" s="102" t="str">
        <f>K28</f>
        <v>(Sept'21)</v>
      </c>
      <c r="L58" s="103"/>
      <c r="M58" s="271" t="s">
        <v>54</v>
      </c>
      <c r="N58" s="271"/>
    </row>
    <row r="59" spans="1:14" ht="18">
      <c r="A59" s="54"/>
      <c r="B59" s="287" t="s">
        <v>79</v>
      </c>
      <c r="C59" s="287"/>
      <c r="D59" s="287"/>
      <c r="E59" s="287"/>
      <c r="F59" s="287"/>
      <c r="G59" s="287"/>
      <c r="H59" s="287"/>
      <c r="I59" s="287"/>
      <c r="J59" s="104">
        <v>119.32</v>
      </c>
      <c r="K59" s="102" t="str">
        <f>K29</f>
        <v>(Aug'21)</v>
      </c>
      <c r="L59" s="105"/>
      <c r="M59" s="106">
        <f>(J58-J59)/J59</f>
        <v>0</v>
      </c>
      <c r="N59" s="107" t="s">
        <v>80</v>
      </c>
    </row>
    <row r="60" spans="1:14" ht="20.25">
      <c r="A60" s="61"/>
      <c r="B60" s="3"/>
      <c r="C60" s="3"/>
      <c r="D60" s="3"/>
      <c r="E60" s="3"/>
      <c r="F60" s="3"/>
      <c r="G60" s="3"/>
      <c r="H60" s="14"/>
      <c r="I60" s="3"/>
      <c r="J60" s="3"/>
      <c r="K60" s="3"/>
      <c r="L60" s="3"/>
      <c r="M60" s="70"/>
      <c r="N60" s="16"/>
    </row>
    <row r="61" spans="1:14" ht="20.25">
      <c r="A61" s="108"/>
      <c r="B61" s="9" t="s">
        <v>81</v>
      </c>
      <c r="C61" s="10"/>
      <c r="D61" s="11"/>
      <c r="E61" s="8"/>
      <c r="F61" s="8"/>
      <c r="G61" s="2"/>
      <c r="H61" s="12" t="s">
        <v>4</v>
      </c>
      <c r="I61" s="109">
        <v>6350</v>
      </c>
      <c r="J61" s="13" t="s">
        <v>82</v>
      </c>
      <c r="K61" s="110"/>
      <c r="L61" s="3"/>
      <c r="M61" s="111"/>
      <c r="N61" s="16"/>
    </row>
    <row r="62" spans="1:14" ht="18">
      <c r="A62" s="61"/>
      <c r="B62" s="3"/>
      <c r="C62" s="3"/>
      <c r="D62" s="3"/>
      <c r="E62" s="3"/>
      <c r="F62" s="3"/>
      <c r="G62" s="3"/>
      <c r="H62" s="3"/>
      <c r="I62" s="112"/>
      <c r="J62" s="3"/>
      <c r="K62" s="3"/>
      <c r="L62" s="3"/>
      <c r="M62" s="70"/>
      <c r="N62" s="16"/>
    </row>
    <row r="63" spans="1:14" ht="47.25" customHeight="1">
      <c r="A63" s="279" t="s">
        <v>6</v>
      </c>
      <c r="B63" s="260" t="s">
        <v>7</v>
      </c>
      <c r="C63" s="262" t="s">
        <v>8</v>
      </c>
      <c r="D63" s="282" t="s">
        <v>9</v>
      </c>
      <c r="E63" s="282"/>
      <c r="F63" s="282"/>
      <c r="G63" s="66" t="s">
        <v>10</v>
      </c>
      <c r="H63" s="24" t="s">
        <v>11</v>
      </c>
      <c r="I63" s="158" t="s">
        <v>83</v>
      </c>
      <c r="J63" s="24" t="s">
        <v>13</v>
      </c>
      <c r="K63" s="24" t="s">
        <v>14</v>
      </c>
      <c r="L63" s="295"/>
      <c r="M63" s="296"/>
      <c r="N63" s="297"/>
    </row>
    <row r="64" spans="1:14" ht="33" customHeight="1">
      <c r="A64" s="288"/>
      <c r="B64" s="261"/>
      <c r="C64" s="263"/>
      <c r="D64" s="27" t="str">
        <f>D8</f>
        <v>Jul'21</v>
      </c>
      <c r="E64" s="27" t="str">
        <f>E8</f>
        <v>Aug'21</v>
      </c>
      <c r="F64" s="28" t="str">
        <f>F8</f>
        <v>Sept'21</v>
      </c>
      <c r="G64" s="113" t="s">
        <v>19</v>
      </c>
      <c r="H64" s="75" t="s">
        <v>20</v>
      </c>
      <c r="I64" s="69" t="s">
        <v>20</v>
      </c>
      <c r="J64" s="24" t="s">
        <v>21</v>
      </c>
      <c r="K64" s="24" t="s">
        <v>22</v>
      </c>
      <c r="L64" s="298"/>
      <c r="M64" s="299"/>
      <c r="N64" s="300"/>
    </row>
    <row r="65" spans="1:14" ht="34.5" customHeight="1">
      <c r="A65" s="31">
        <v>1</v>
      </c>
      <c r="B65" s="30" t="s">
        <v>76</v>
      </c>
      <c r="C65" s="46" t="s">
        <v>46</v>
      </c>
      <c r="D65" s="115">
        <v>154</v>
      </c>
      <c r="E65" s="115">
        <v>175</v>
      </c>
      <c r="F65" s="116">
        <v>154</v>
      </c>
      <c r="G65" s="117">
        <f>F65-E65</f>
        <v>-21</v>
      </c>
      <c r="H65" s="31">
        <v>700</v>
      </c>
      <c r="I65" s="31">
        <v>700</v>
      </c>
      <c r="J65" s="118">
        <f t="shared" ref="J65:J75" si="4">I65*F65</f>
        <v>107800</v>
      </c>
      <c r="K65" s="41" t="s">
        <v>62</v>
      </c>
      <c r="L65" s="101"/>
      <c r="M65" s="257"/>
      <c r="N65" s="257"/>
    </row>
    <row r="66" spans="1:14" ht="34.5" customHeight="1">
      <c r="A66" s="90">
        <v>2</v>
      </c>
      <c r="B66" s="102" t="s">
        <v>84</v>
      </c>
      <c r="C66" s="46" t="s">
        <v>85</v>
      </c>
      <c r="D66" s="115">
        <v>150</v>
      </c>
      <c r="E66" s="44">
        <v>150</v>
      </c>
      <c r="F66" s="45">
        <v>150</v>
      </c>
      <c r="G66" s="81">
        <f t="shared" ref="G66:G74" si="5">F66-E66</f>
        <v>0</v>
      </c>
      <c r="H66" s="31">
        <v>100</v>
      </c>
      <c r="I66" s="31">
        <v>100</v>
      </c>
      <c r="J66" s="119">
        <f t="shared" si="4"/>
        <v>15000</v>
      </c>
      <c r="K66" s="36" t="s">
        <v>62</v>
      </c>
      <c r="L66" s="24"/>
      <c r="M66" s="257"/>
      <c r="N66" s="257"/>
    </row>
    <row r="67" spans="1:14" ht="34.5" customHeight="1">
      <c r="A67" s="31">
        <v>3</v>
      </c>
      <c r="B67" s="38" t="s">
        <v>86</v>
      </c>
      <c r="C67" s="46" t="s">
        <v>25</v>
      </c>
      <c r="D67" s="44">
        <v>154</v>
      </c>
      <c r="E67" s="44">
        <v>154</v>
      </c>
      <c r="F67" s="45">
        <v>154</v>
      </c>
      <c r="G67" s="81">
        <f t="shared" si="5"/>
        <v>0</v>
      </c>
      <c r="H67" s="31">
        <v>5500</v>
      </c>
      <c r="I67" s="31">
        <v>5200</v>
      </c>
      <c r="J67" s="120">
        <f t="shared" si="4"/>
        <v>800800</v>
      </c>
      <c r="K67" s="41" t="s">
        <v>87</v>
      </c>
      <c r="L67" s="101"/>
      <c r="M67" s="289" t="s">
        <v>88</v>
      </c>
      <c r="N67" s="289"/>
    </row>
    <row r="68" spans="1:14" ht="34.5" customHeight="1">
      <c r="A68" s="31">
        <v>4</v>
      </c>
      <c r="B68" s="38" t="s">
        <v>89</v>
      </c>
      <c r="C68" s="46" t="s">
        <v>25</v>
      </c>
      <c r="D68" s="44">
        <v>155</v>
      </c>
      <c r="E68" s="44">
        <v>0</v>
      </c>
      <c r="F68" s="45">
        <v>155</v>
      </c>
      <c r="G68" s="81">
        <v>0</v>
      </c>
      <c r="H68" s="31">
        <v>500</v>
      </c>
      <c r="I68" s="31">
        <v>150</v>
      </c>
      <c r="J68" s="120">
        <f t="shared" si="4"/>
        <v>23250</v>
      </c>
      <c r="K68" s="41" t="s">
        <v>62</v>
      </c>
      <c r="L68" s="101"/>
      <c r="M68" s="257"/>
      <c r="N68" s="257"/>
    </row>
    <row r="69" spans="1:14" ht="34.5" customHeight="1">
      <c r="A69" s="31">
        <v>6</v>
      </c>
      <c r="B69" s="38" t="s">
        <v>90</v>
      </c>
      <c r="C69" s="46" t="s">
        <v>46</v>
      </c>
      <c r="D69" s="44"/>
      <c r="E69" s="44"/>
      <c r="F69" s="45"/>
      <c r="G69" s="81">
        <f t="shared" si="5"/>
        <v>0</v>
      </c>
      <c r="H69" s="31"/>
      <c r="I69" s="31"/>
      <c r="J69" s="120">
        <f t="shared" si="4"/>
        <v>0</v>
      </c>
      <c r="K69" s="41" t="s">
        <v>62</v>
      </c>
      <c r="L69" s="101"/>
      <c r="M69" s="257"/>
      <c r="N69" s="257"/>
    </row>
    <row r="70" spans="1:14" ht="34.5" customHeight="1">
      <c r="A70" s="31">
        <v>5</v>
      </c>
      <c r="B70" s="38" t="s">
        <v>91</v>
      </c>
      <c r="C70" s="46" t="s">
        <v>46</v>
      </c>
      <c r="D70" s="44"/>
      <c r="E70" s="44"/>
      <c r="F70" s="45"/>
      <c r="G70" s="81">
        <f t="shared" si="5"/>
        <v>0</v>
      </c>
      <c r="H70" s="31"/>
      <c r="I70" s="31"/>
      <c r="J70" s="120">
        <f t="shared" si="4"/>
        <v>0</v>
      </c>
      <c r="K70" s="41" t="s">
        <v>62</v>
      </c>
      <c r="L70" s="101"/>
      <c r="M70" s="269"/>
      <c r="N70" s="269"/>
    </row>
    <row r="71" spans="1:14" ht="34.5" customHeight="1">
      <c r="A71" s="31">
        <v>5</v>
      </c>
      <c r="B71" s="38" t="s">
        <v>92</v>
      </c>
      <c r="C71" s="46" t="s">
        <v>25</v>
      </c>
      <c r="D71" s="44">
        <v>150</v>
      </c>
      <c r="E71" s="44">
        <v>165</v>
      </c>
      <c r="F71" s="45">
        <v>160</v>
      </c>
      <c r="G71" s="117">
        <f t="shared" si="5"/>
        <v>-5</v>
      </c>
      <c r="H71" s="31">
        <v>1000</v>
      </c>
      <c r="I71" s="31">
        <v>0</v>
      </c>
      <c r="J71" s="120">
        <f t="shared" si="4"/>
        <v>0</v>
      </c>
      <c r="K71" s="41" t="s">
        <v>62</v>
      </c>
      <c r="L71" s="101"/>
      <c r="M71" s="257"/>
      <c r="N71" s="257"/>
    </row>
    <row r="72" spans="1:14" ht="34.5" customHeight="1">
      <c r="A72" s="31">
        <v>6</v>
      </c>
      <c r="B72" s="38" t="s">
        <v>93</v>
      </c>
      <c r="C72" s="46" t="s">
        <v>46</v>
      </c>
      <c r="D72" s="44">
        <v>0</v>
      </c>
      <c r="E72" s="44"/>
      <c r="F72" s="45"/>
      <c r="G72" s="81">
        <f t="shared" si="5"/>
        <v>0</v>
      </c>
      <c r="H72" s="31"/>
      <c r="I72" s="31"/>
      <c r="J72" s="120">
        <f t="shared" si="4"/>
        <v>0</v>
      </c>
      <c r="K72" s="41" t="s">
        <v>62</v>
      </c>
      <c r="L72" s="101"/>
      <c r="M72" s="286"/>
      <c r="N72" s="286"/>
    </row>
    <row r="73" spans="1:14" ht="34.5" customHeight="1">
      <c r="A73" s="31">
        <v>6</v>
      </c>
      <c r="B73" s="38" t="s">
        <v>94</v>
      </c>
      <c r="C73" s="46" t="s">
        <v>25</v>
      </c>
      <c r="D73" s="44">
        <v>150</v>
      </c>
      <c r="E73" s="44">
        <v>150</v>
      </c>
      <c r="F73" s="45">
        <v>150</v>
      </c>
      <c r="G73" s="81">
        <f t="shared" si="5"/>
        <v>0</v>
      </c>
      <c r="H73" s="31">
        <v>50</v>
      </c>
      <c r="I73" s="31">
        <v>50</v>
      </c>
      <c r="J73" s="120">
        <f>I73*F73</f>
        <v>7500</v>
      </c>
      <c r="K73" s="41" t="s">
        <v>87</v>
      </c>
      <c r="L73" s="101"/>
      <c r="M73" s="285"/>
      <c r="N73" s="286"/>
    </row>
    <row r="74" spans="1:14" ht="34.5" customHeight="1">
      <c r="A74" s="31">
        <v>7</v>
      </c>
      <c r="B74" s="38" t="s">
        <v>95</v>
      </c>
      <c r="C74" s="46" t="s">
        <v>46</v>
      </c>
      <c r="D74" s="44">
        <v>155</v>
      </c>
      <c r="E74" s="44">
        <v>155</v>
      </c>
      <c r="F74" s="45">
        <v>155</v>
      </c>
      <c r="G74" s="81">
        <f t="shared" si="5"/>
        <v>0</v>
      </c>
      <c r="H74" s="31">
        <v>200</v>
      </c>
      <c r="I74" s="31">
        <v>150</v>
      </c>
      <c r="J74" s="120">
        <f>I74*F74</f>
        <v>23250</v>
      </c>
      <c r="K74" s="41" t="s">
        <v>62</v>
      </c>
      <c r="L74" s="101"/>
      <c r="M74" s="286"/>
      <c r="N74" s="286"/>
    </row>
    <row r="75" spans="1:14" ht="34.5" customHeight="1">
      <c r="A75" s="40">
        <v>8</v>
      </c>
      <c r="B75" s="43" t="s">
        <v>45</v>
      </c>
      <c r="C75" s="121" t="s">
        <v>46</v>
      </c>
      <c r="D75" s="94">
        <v>0</v>
      </c>
      <c r="E75" s="94">
        <v>170</v>
      </c>
      <c r="F75" s="122">
        <v>0</v>
      </c>
      <c r="G75" s="123">
        <v>0</v>
      </c>
      <c r="H75" s="40">
        <v>0</v>
      </c>
      <c r="I75" s="40">
        <v>0</v>
      </c>
      <c r="J75" s="124">
        <f t="shared" si="4"/>
        <v>0</v>
      </c>
      <c r="K75" s="151" t="s">
        <v>62</v>
      </c>
      <c r="L75" s="101"/>
      <c r="M75" s="286"/>
      <c r="N75" s="286"/>
    </row>
    <row r="76" spans="1:14" ht="34.5" customHeight="1">
      <c r="A76" s="31"/>
      <c r="B76" s="38"/>
      <c r="C76" s="46"/>
      <c r="D76" s="44"/>
      <c r="E76" s="44"/>
      <c r="F76" s="45"/>
      <c r="G76" s="81"/>
      <c r="H76" s="31"/>
      <c r="I76" s="31"/>
      <c r="J76" s="120"/>
      <c r="K76" s="41"/>
      <c r="L76" s="101"/>
      <c r="M76" s="320"/>
      <c r="N76" s="321"/>
    </row>
    <row r="77" spans="1:14" ht="34.5" customHeight="1">
      <c r="A77" s="31"/>
      <c r="B77" s="38"/>
      <c r="C77" s="46"/>
      <c r="D77" s="44"/>
      <c r="E77" s="44"/>
      <c r="F77" s="45"/>
      <c r="G77" s="81"/>
      <c r="H77" s="31"/>
      <c r="I77" s="31"/>
      <c r="J77" s="120"/>
      <c r="K77" s="41"/>
      <c r="L77" s="101"/>
      <c r="M77" s="320"/>
      <c r="N77" s="321"/>
    </row>
    <row r="78" spans="1:14" ht="34.5" customHeight="1">
      <c r="A78" s="31"/>
      <c r="B78" s="38"/>
      <c r="C78" s="46"/>
      <c r="D78" s="44"/>
      <c r="E78" s="44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customHeight="1">
      <c r="A79" s="31"/>
      <c r="B79" s="38"/>
      <c r="C79" s="46"/>
      <c r="D79" s="44"/>
      <c r="E79" s="44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customHeight="1">
      <c r="A80" s="31"/>
      <c r="B80" s="38"/>
      <c r="C80" s="46"/>
      <c r="D80" s="44"/>
      <c r="E80" s="44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18">
      <c r="A81" s="90"/>
      <c r="B81" s="38"/>
      <c r="C81" s="38"/>
      <c r="D81" s="311" t="s">
        <v>96</v>
      </c>
      <c r="E81" s="311"/>
      <c r="F81" s="311"/>
      <c r="G81" s="44"/>
      <c r="H81" s="49">
        <f>SUM(H65:H80)</f>
        <v>8050</v>
      </c>
      <c r="I81" s="49">
        <f>SUM(I65:I80)</f>
        <v>6350</v>
      </c>
      <c r="J81" s="49">
        <f>SUM(J65:J80)</f>
        <v>977600</v>
      </c>
      <c r="K81" s="36"/>
      <c r="L81" s="24"/>
      <c r="M81" s="312"/>
      <c r="N81" s="313"/>
    </row>
    <row r="82" spans="1:14" ht="18">
      <c r="A82" s="90"/>
      <c r="B82" s="314"/>
      <c r="C82" s="314"/>
      <c r="D82" s="314"/>
      <c r="E82" s="314"/>
      <c r="F82" s="314"/>
      <c r="G82" s="314"/>
      <c r="H82" s="270" t="s">
        <v>52</v>
      </c>
      <c r="I82" s="270"/>
      <c r="J82" s="52">
        <f>J81/I81</f>
        <v>153.95275590551182</v>
      </c>
      <c r="K82" s="102" t="str">
        <f>K28</f>
        <v>(Sept'21)</v>
      </c>
      <c r="L82" s="103"/>
      <c r="M82" s="315" t="s">
        <v>54</v>
      </c>
      <c r="N82" s="316"/>
    </row>
    <row r="83" spans="1:14" ht="18">
      <c r="A83" s="90"/>
      <c r="B83" s="314" t="s">
        <v>97</v>
      </c>
      <c r="C83" s="314"/>
      <c r="D83" s="314"/>
      <c r="E83" s="314"/>
      <c r="F83" s="314"/>
      <c r="G83" s="314"/>
      <c r="H83" s="44"/>
      <c r="I83" s="44"/>
      <c r="J83" s="52">
        <v>153.91999999999999</v>
      </c>
      <c r="K83" s="102" t="str">
        <f>K29</f>
        <v>(Aug'21)</v>
      </c>
      <c r="L83" s="105"/>
      <c r="M83" s="126">
        <f>(J82-J83)/J83</f>
        <v>2.1281123643343474E-4</v>
      </c>
      <c r="N83" s="127">
        <v>190.5</v>
      </c>
    </row>
    <row r="84" spans="1:14" ht="18">
      <c r="A84" s="142"/>
      <c r="B84" s="143"/>
      <c r="C84" s="143"/>
      <c r="D84" s="143"/>
      <c r="E84" s="143"/>
      <c r="F84" s="143"/>
      <c r="G84" s="143"/>
      <c r="H84" s="144"/>
      <c r="I84" s="144"/>
      <c r="J84" s="145"/>
      <c r="K84" s="146"/>
      <c r="L84" s="132"/>
      <c r="M84" s="147"/>
      <c r="N84" s="148"/>
    </row>
    <row r="85" spans="1:14" ht="18">
      <c r="A85" s="69"/>
      <c r="B85" s="128"/>
      <c r="C85" s="128"/>
      <c r="D85" s="128"/>
      <c r="E85" s="128"/>
      <c r="F85" s="128"/>
      <c r="G85" s="128"/>
      <c r="H85" s="129"/>
      <c r="I85" s="130"/>
      <c r="J85" s="131"/>
      <c r="K85" s="132"/>
      <c r="L85" s="69"/>
      <c r="M85" s="133"/>
      <c r="N85" s="16"/>
    </row>
    <row r="86" spans="1:14" ht="20.25">
      <c r="A86" s="108"/>
      <c r="B86" s="9" t="s">
        <v>98</v>
      </c>
      <c r="C86" s="9"/>
      <c r="D86" s="11"/>
      <c r="E86" s="8"/>
      <c r="F86" s="8"/>
      <c r="G86" s="2"/>
      <c r="H86" s="12" t="s">
        <v>4</v>
      </c>
      <c r="I86" s="109">
        <v>500</v>
      </c>
      <c r="J86" s="13" t="s">
        <v>82</v>
      </c>
      <c r="K86" s="134"/>
      <c r="L86" s="3"/>
      <c r="M86" s="111"/>
      <c r="N86" s="16"/>
    </row>
    <row r="87" spans="1:14" ht="18">
      <c r="A87" s="61"/>
      <c r="B87" s="3"/>
      <c r="C87" s="3"/>
      <c r="D87" s="3"/>
      <c r="E87" s="3"/>
      <c r="F87" s="3"/>
      <c r="G87" s="3"/>
      <c r="H87" s="3"/>
      <c r="I87" s="112"/>
      <c r="J87" s="3"/>
      <c r="K87" s="3"/>
      <c r="L87" s="3"/>
      <c r="M87" s="70"/>
      <c r="N87" s="16"/>
    </row>
    <row r="88" spans="1:14" ht="15.75">
      <c r="A88" s="68" t="s">
        <v>6</v>
      </c>
      <c r="B88" s="260" t="s">
        <v>7</v>
      </c>
      <c r="C88" s="262" t="s">
        <v>8</v>
      </c>
      <c r="D88" s="282" t="s">
        <v>9</v>
      </c>
      <c r="E88" s="282"/>
      <c r="F88" s="282"/>
      <c r="G88" s="66" t="s">
        <v>10</v>
      </c>
      <c r="H88" s="24" t="s">
        <v>11</v>
      </c>
      <c r="I88" s="25" t="s">
        <v>12</v>
      </c>
      <c r="J88" s="67" t="s">
        <v>13</v>
      </c>
      <c r="K88" s="66" t="s">
        <v>14</v>
      </c>
      <c r="L88" s="24"/>
      <c r="M88" s="317"/>
      <c r="N88" s="316"/>
    </row>
    <row r="89" spans="1:14" ht="15.75">
      <c r="A89" s="75"/>
      <c r="B89" s="261"/>
      <c r="C89" s="263"/>
      <c r="D89" s="27" t="str">
        <f>D8</f>
        <v>Jul'21</v>
      </c>
      <c r="E89" s="27" t="str">
        <f>E8</f>
        <v>Aug'21</v>
      </c>
      <c r="F89" s="72" t="str">
        <f>F8</f>
        <v>Sept'21</v>
      </c>
      <c r="G89" s="113" t="s">
        <v>19</v>
      </c>
      <c r="H89" s="75" t="s">
        <v>20</v>
      </c>
      <c r="I89" s="114" t="s">
        <v>20</v>
      </c>
      <c r="J89" s="114" t="s">
        <v>21</v>
      </c>
      <c r="K89" s="113" t="s">
        <v>22</v>
      </c>
      <c r="L89" s="24"/>
      <c r="M89" s="317"/>
      <c r="N89" s="316"/>
    </row>
    <row r="90" spans="1:14" ht="34.5" customHeight="1">
      <c r="A90" s="90">
        <v>1</v>
      </c>
      <c r="B90" s="102" t="s">
        <v>84</v>
      </c>
      <c r="C90" s="46" t="s">
        <v>85</v>
      </c>
      <c r="D90" s="115">
        <v>150</v>
      </c>
      <c r="E90" s="44">
        <v>0</v>
      </c>
      <c r="F90" s="45">
        <v>150</v>
      </c>
      <c r="G90" s="81">
        <v>0</v>
      </c>
      <c r="H90" s="31">
        <v>100</v>
      </c>
      <c r="I90" s="31">
        <v>100</v>
      </c>
      <c r="J90" s="119">
        <f>I90*F90</f>
        <v>15000</v>
      </c>
      <c r="K90" s="36" t="s">
        <v>62</v>
      </c>
      <c r="L90" s="24"/>
      <c r="M90" s="283"/>
      <c r="N90" s="284"/>
    </row>
    <row r="91" spans="1:14" ht="34.5" customHeight="1">
      <c r="A91" s="90">
        <v>2</v>
      </c>
      <c r="B91" s="102" t="s">
        <v>89</v>
      </c>
      <c r="C91" s="46" t="s">
        <v>25</v>
      </c>
      <c r="D91" s="115"/>
      <c r="E91" s="44"/>
      <c r="F91" s="45"/>
      <c r="G91" s="81">
        <f>F91-E91</f>
        <v>0</v>
      </c>
      <c r="H91" s="31"/>
      <c r="I91" s="31"/>
      <c r="J91" s="119">
        <f>I91*F91</f>
        <v>0</v>
      </c>
      <c r="K91" s="36" t="s">
        <v>62</v>
      </c>
      <c r="L91" s="24"/>
      <c r="M91" s="283"/>
      <c r="N91" s="284"/>
    </row>
    <row r="92" spans="1:14" ht="34.5" customHeight="1">
      <c r="A92" s="31">
        <v>2</v>
      </c>
      <c r="B92" s="30" t="s">
        <v>76</v>
      </c>
      <c r="C92" s="46" t="s">
        <v>46</v>
      </c>
      <c r="D92" s="44">
        <v>154</v>
      </c>
      <c r="E92" s="44">
        <v>175</v>
      </c>
      <c r="F92" s="45">
        <v>0</v>
      </c>
      <c r="G92" s="81">
        <v>0</v>
      </c>
      <c r="H92" s="31">
        <v>0</v>
      </c>
      <c r="I92" s="31">
        <v>0</v>
      </c>
      <c r="J92" s="120">
        <f>I92*F92</f>
        <v>0</v>
      </c>
      <c r="K92" s="41" t="s">
        <v>62</v>
      </c>
      <c r="L92" s="101"/>
      <c r="M92" s="309"/>
      <c r="N92" s="310"/>
    </row>
    <row r="93" spans="1:14" ht="34.5" customHeight="1">
      <c r="A93" s="31">
        <v>3</v>
      </c>
      <c r="B93" s="38" t="s">
        <v>86</v>
      </c>
      <c r="C93" s="46" t="s">
        <v>25</v>
      </c>
      <c r="D93" s="44">
        <v>154</v>
      </c>
      <c r="E93" s="44">
        <v>154</v>
      </c>
      <c r="F93" s="45">
        <v>154</v>
      </c>
      <c r="G93" s="81">
        <f>F93-E93</f>
        <v>0</v>
      </c>
      <c r="H93" s="31">
        <v>450</v>
      </c>
      <c r="I93" s="31">
        <v>400</v>
      </c>
      <c r="J93" s="120">
        <f>I93*F93</f>
        <v>61600</v>
      </c>
      <c r="K93" s="41" t="s">
        <v>87</v>
      </c>
      <c r="L93" s="101"/>
      <c r="M93" s="283"/>
      <c r="N93" s="284"/>
    </row>
    <row r="94" spans="1:14" ht="34.5" hidden="1" customHeight="1">
      <c r="A94" s="31"/>
      <c r="B94" s="38"/>
      <c r="C94" s="46"/>
      <c r="D94" s="44"/>
      <c r="E94" s="44"/>
      <c r="F94" s="45"/>
      <c r="G94" s="81"/>
      <c r="H94" s="31"/>
      <c r="I94" s="31"/>
      <c r="J94" s="120"/>
      <c r="K94" s="41"/>
      <c r="L94" s="101"/>
      <c r="M94" s="283"/>
      <c r="N94" s="284"/>
    </row>
    <row r="95" spans="1:14" ht="34.5" hidden="1" customHeight="1">
      <c r="A95" s="31"/>
      <c r="B95" s="38"/>
      <c r="C95" s="46"/>
      <c r="D95" s="44"/>
      <c r="E95" s="44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44"/>
      <c r="E96" s="44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44"/>
      <c r="E97" s="44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44"/>
      <c r="E98" s="44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18">
      <c r="A99" s="90"/>
      <c r="B99" s="38"/>
      <c r="C99" s="38"/>
      <c r="D99" s="311" t="s">
        <v>96</v>
      </c>
      <c r="E99" s="311"/>
      <c r="F99" s="311"/>
      <c r="G99" s="44"/>
      <c r="H99" s="49">
        <f>SUM(H90:H98)</f>
        <v>550</v>
      </c>
      <c r="I99" s="49">
        <f>SUM(I90:I98)</f>
        <v>500</v>
      </c>
      <c r="J99" s="49">
        <f>SUM(J90:J98)</f>
        <v>76600</v>
      </c>
      <c r="K99" s="36"/>
      <c r="L99" s="24"/>
      <c r="M99" s="312"/>
      <c r="N99" s="313"/>
    </row>
    <row r="100" spans="1:14" ht="18">
      <c r="A100" s="135"/>
      <c r="B100" s="301"/>
      <c r="C100" s="302"/>
      <c r="D100" s="302"/>
      <c r="E100" s="302"/>
      <c r="F100" s="302"/>
      <c r="G100" s="303"/>
      <c r="H100" s="304" t="s">
        <v>52</v>
      </c>
      <c r="I100" s="304"/>
      <c r="J100" s="136">
        <f>J99/I99</f>
        <v>153.19999999999999</v>
      </c>
      <c r="K100" s="149" t="str">
        <f>K28</f>
        <v>(Sept'21)</v>
      </c>
      <c r="L100" s="103"/>
      <c r="M100" s="305" t="s">
        <v>54</v>
      </c>
      <c r="N100" s="305"/>
    </row>
    <row r="101" spans="1:14" ht="18">
      <c r="A101" s="137"/>
      <c r="B101" s="306" t="s">
        <v>99</v>
      </c>
      <c r="C101" s="307"/>
      <c r="D101" s="307"/>
      <c r="E101" s="307"/>
      <c r="F101" s="307"/>
      <c r="G101" s="308"/>
      <c r="H101" s="79"/>
      <c r="I101" s="79"/>
      <c r="J101" s="138">
        <v>154</v>
      </c>
      <c r="K101" s="150" t="str">
        <f>K29</f>
        <v>(Aug'21)</v>
      </c>
      <c r="L101" s="105"/>
      <c r="M101" s="139">
        <f>(J100-J101)/J101</f>
        <v>-5.1948051948052685E-3</v>
      </c>
      <c r="N101" s="140">
        <v>400</v>
      </c>
    </row>
    <row r="102" spans="1:14" ht="15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5"/>
    </row>
    <row r="103" spans="1:14" ht="15.75">
      <c r="A103" s="5" t="s">
        <v>100</v>
      </c>
      <c r="B103" s="5"/>
      <c r="C103" s="5"/>
      <c r="D103" s="5"/>
      <c r="E103" s="5" t="s">
        <v>101</v>
      </c>
      <c r="F103" s="5"/>
      <c r="G103" s="5"/>
      <c r="H103" s="5"/>
      <c r="I103" s="5" t="s">
        <v>102</v>
      </c>
      <c r="J103" s="5"/>
      <c r="K103" s="5"/>
      <c r="L103" s="5"/>
      <c r="M103" s="4"/>
      <c r="N103" s="5"/>
    </row>
    <row r="104" spans="1:14" ht="15.75">
      <c r="A104" s="5" t="s">
        <v>103</v>
      </c>
      <c r="B104" s="141"/>
      <c r="C104" s="141"/>
      <c r="D104" s="5"/>
      <c r="E104" s="5" t="s">
        <v>104</v>
      </c>
      <c r="F104" s="5"/>
      <c r="G104" s="5"/>
      <c r="H104" s="5"/>
      <c r="I104" s="5"/>
      <c r="J104" s="5"/>
      <c r="K104" s="5"/>
      <c r="L104" s="5"/>
      <c r="M104" s="4"/>
      <c r="N104" s="5"/>
    </row>
  </sheetData>
  <mergeCells count="108">
    <mergeCell ref="M76:N76"/>
    <mergeCell ref="M77:N77"/>
    <mergeCell ref="M78:N78"/>
    <mergeCell ref="M79:N79"/>
    <mergeCell ref="M80:N80"/>
    <mergeCell ref="M81:N81"/>
    <mergeCell ref="M48:N48"/>
    <mergeCell ref="M40:N40"/>
    <mergeCell ref="M41:N41"/>
    <mergeCell ref="B100:G100"/>
    <mergeCell ref="H100:I100"/>
    <mergeCell ref="M100:N100"/>
    <mergeCell ref="B101:G101"/>
    <mergeCell ref="M44:N44"/>
    <mergeCell ref="M45:N45"/>
    <mergeCell ref="M46:N46"/>
    <mergeCell ref="M54:N54"/>
    <mergeCell ref="M92:N92"/>
    <mergeCell ref="B88:B89"/>
    <mergeCell ref="D88:F88"/>
    <mergeCell ref="D99:F99"/>
    <mergeCell ref="M99:N99"/>
    <mergeCell ref="M98:N98"/>
    <mergeCell ref="M97:N97"/>
    <mergeCell ref="M96:N96"/>
    <mergeCell ref="D81:F81"/>
    <mergeCell ref="B82:G82"/>
    <mergeCell ref="H82:I82"/>
    <mergeCell ref="M82:N82"/>
    <mergeCell ref="B83:G83"/>
    <mergeCell ref="M47:N47"/>
    <mergeCell ref="M89:N89"/>
    <mergeCell ref="M88:N88"/>
    <mergeCell ref="A63:A64"/>
    <mergeCell ref="D63:F63"/>
    <mergeCell ref="M65:N65"/>
    <mergeCell ref="M66:N66"/>
    <mergeCell ref="M67:N67"/>
    <mergeCell ref="M68:N68"/>
    <mergeCell ref="M49:N49"/>
    <mergeCell ref="M50:N50"/>
    <mergeCell ref="M51:N51"/>
    <mergeCell ref="M52:N52"/>
    <mergeCell ref="M53:N53"/>
    <mergeCell ref="H58:I58"/>
    <mergeCell ref="M58:N58"/>
    <mergeCell ref="M56:N56"/>
    <mergeCell ref="M55:N55"/>
    <mergeCell ref="M57:N57"/>
    <mergeCell ref="B57:F57"/>
    <mergeCell ref="L63:N64"/>
    <mergeCell ref="A34:A35"/>
    <mergeCell ref="D34:F34"/>
    <mergeCell ref="M36:N36"/>
    <mergeCell ref="M37:N37"/>
    <mergeCell ref="M38:N38"/>
    <mergeCell ref="M39:N39"/>
    <mergeCell ref="C88:C89"/>
    <mergeCell ref="M95:N95"/>
    <mergeCell ref="M94:N94"/>
    <mergeCell ref="M93:N93"/>
    <mergeCell ref="M90:N90"/>
    <mergeCell ref="M91:N91"/>
    <mergeCell ref="M73:N73"/>
    <mergeCell ref="M74:N74"/>
    <mergeCell ref="M75:N75"/>
    <mergeCell ref="M69:N69"/>
    <mergeCell ref="M70:N70"/>
    <mergeCell ref="M71:N71"/>
    <mergeCell ref="M72:N72"/>
    <mergeCell ref="B63:B64"/>
    <mergeCell ref="C63:C64"/>
    <mergeCell ref="B59:I59"/>
    <mergeCell ref="M42:N42"/>
    <mergeCell ref="M43:N43"/>
    <mergeCell ref="H28:I28"/>
    <mergeCell ref="M28:N28"/>
    <mergeCell ref="B29:G29"/>
    <mergeCell ref="B34:B35"/>
    <mergeCell ref="C34:C35"/>
    <mergeCell ref="M15:N15"/>
    <mergeCell ref="M16:N16"/>
    <mergeCell ref="M17:N17"/>
    <mergeCell ref="M18:N18"/>
    <mergeCell ref="M19:N19"/>
    <mergeCell ref="M20:N20"/>
    <mergeCell ref="B27:F27"/>
    <mergeCell ref="L34:N35"/>
    <mergeCell ref="M21:N21"/>
    <mergeCell ref="M22:N22"/>
    <mergeCell ref="M23:N23"/>
    <mergeCell ref="M24:N24"/>
    <mergeCell ref="M25:N25"/>
    <mergeCell ref="M26:N26"/>
    <mergeCell ref="M27:N27"/>
    <mergeCell ref="M12:N12"/>
    <mergeCell ref="M13:N13"/>
    <mergeCell ref="M14:N14"/>
    <mergeCell ref="A3:D3"/>
    <mergeCell ref="E3:G3"/>
    <mergeCell ref="A7:A8"/>
    <mergeCell ref="B7:B8"/>
    <mergeCell ref="C7:C8"/>
    <mergeCell ref="D7:F7"/>
    <mergeCell ref="M7:N8"/>
    <mergeCell ref="M9:N9"/>
    <mergeCell ref="M10:N10"/>
    <mergeCell ref="M11:N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6"/>
  <sheetViews>
    <sheetView topLeftCell="A68" zoomScale="60" zoomScaleNormal="60" workbookViewId="0">
      <selection activeCell="L34" sqref="L34:N3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56" customWidth="1"/>
  </cols>
  <sheetData>
    <row r="1" spans="1:15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5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5" ht="20.25">
      <c r="A3" s="258" t="s">
        <v>174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5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5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5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5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305"/>
      <c r="N7" s="305"/>
    </row>
    <row r="8" spans="1:15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305"/>
      <c r="N8" s="305"/>
    </row>
    <row r="9" spans="1:15" ht="34.5" customHeight="1">
      <c r="A9" s="29">
        <v>1</v>
      </c>
      <c r="B9" s="77"/>
      <c r="C9" s="179"/>
      <c r="D9" s="179"/>
      <c r="E9" s="179"/>
      <c r="F9" s="180"/>
      <c r="G9" s="247"/>
      <c r="H9" s="82"/>
      <c r="I9" s="82"/>
      <c r="J9" s="92"/>
      <c r="K9" s="90"/>
      <c r="L9" s="184"/>
      <c r="M9" s="257"/>
      <c r="N9" s="257"/>
    </row>
    <row r="10" spans="1:15" ht="34.5" customHeight="1">
      <c r="A10" s="37">
        <v>2</v>
      </c>
      <c r="B10" s="77"/>
      <c r="C10" s="31"/>
      <c r="D10" s="179"/>
      <c r="E10" s="179"/>
      <c r="F10" s="180"/>
      <c r="G10" s="247"/>
      <c r="H10" s="88"/>
      <c r="I10" s="82"/>
      <c r="J10" s="92"/>
      <c r="K10" s="90"/>
      <c r="L10" s="185"/>
      <c r="M10" s="341"/>
      <c r="N10" s="341"/>
      <c r="O10" s="248"/>
    </row>
    <row r="11" spans="1:15" ht="34.5" hidden="1" customHeight="1">
      <c r="A11" s="42">
        <v>3</v>
      </c>
      <c r="B11" s="77"/>
      <c r="C11" s="31"/>
      <c r="D11" s="179"/>
      <c r="E11" s="179"/>
      <c r="F11" s="180"/>
      <c r="G11" s="247"/>
      <c r="H11" s="82"/>
      <c r="I11" s="82"/>
      <c r="J11" s="92"/>
      <c r="K11" s="90"/>
      <c r="L11" s="185"/>
      <c r="M11" s="341"/>
      <c r="N11" s="341"/>
      <c r="O11" s="248"/>
    </row>
    <row r="12" spans="1:15" ht="34.5" hidden="1" customHeight="1">
      <c r="A12" s="29">
        <v>4</v>
      </c>
      <c r="B12" s="77"/>
      <c r="C12" s="179"/>
      <c r="D12" s="179"/>
      <c r="E12" s="179"/>
      <c r="F12" s="180"/>
      <c r="G12" s="247"/>
      <c r="H12" s="82"/>
      <c r="I12" s="82"/>
      <c r="J12" s="92"/>
      <c r="K12" s="90"/>
      <c r="L12" s="185"/>
      <c r="M12" s="342"/>
      <c r="N12" s="342"/>
      <c r="O12" s="249"/>
    </row>
    <row r="13" spans="1:15" ht="34.5" hidden="1" customHeight="1">
      <c r="A13" s="37">
        <v>5</v>
      </c>
      <c r="B13" s="77"/>
      <c r="C13" s="179"/>
      <c r="D13" s="179"/>
      <c r="E13" s="179"/>
      <c r="F13" s="180"/>
      <c r="G13" s="247"/>
      <c r="H13" s="82"/>
      <c r="I13" s="82"/>
      <c r="J13" s="92"/>
      <c r="K13" s="90"/>
      <c r="L13" s="186"/>
      <c r="M13" s="337"/>
      <c r="N13" s="337"/>
    </row>
    <row r="14" spans="1:15" ht="34.5" hidden="1" customHeight="1">
      <c r="A14" s="42">
        <v>6</v>
      </c>
      <c r="B14" s="77"/>
      <c r="C14" s="31"/>
      <c r="D14" s="179"/>
      <c r="E14" s="179"/>
      <c r="F14" s="180"/>
      <c r="G14" s="247"/>
      <c r="H14" s="82"/>
      <c r="I14" s="82"/>
      <c r="J14" s="83"/>
      <c r="K14" s="47"/>
      <c r="L14" s="31"/>
      <c r="M14" s="257"/>
      <c r="N14" s="257"/>
    </row>
    <row r="15" spans="1:15" ht="34.5" hidden="1" customHeight="1">
      <c r="A15" s="29">
        <v>7</v>
      </c>
      <c r="B15" s="77"/>
      <c r="C15" s="31"/>
      <c r="D15" s="179"/>
      <c r="E15" s="179"/>
      <c r="F15" s="180"/>
      <c r="G15" s="247"/>
      <c r="H15" s="82"/>
      <c r="I15" s="82"/>
      <c r="J15" s="83"/>
      <c r="K15" s="54"/>
      <c r="L15" s="31"/>
      <c r="M15" s="257"/>
      <c r="N15" s="257"/>
    </row>
    <row r="16" spans="1:15" ht="34.5" hidden="1" customHeight="1">
      <c r="A16" s="37">
        <v>8</v>
      </c>
      <c r="B16" s="77"/>
      <c r="C16" s="31"/>
      <c r="D16" s="179"/>
      <c r="E16" s="179"/>
      <c r="F16" s="180"/>
      <c r="G16" s="247"/>
      <c r="H16" s="82"/>
      <c r="I16" s="82"/>
      <c r="J16" s="83"/>
      <c r="K16" s="54"/>
      <c r="L16" s="31"/>
      <c r="M16" s="257"/>
      <c r="N16" s="257"/>
    </row>
    <row r="17" spans="1:14" ht="34.5" hidden="1" customHeight="1">
      <c r="A17" s="29"/>
      <c r="B17" s="77"/>
      <c r="C17" s="179"/>
      <c r="D17" s="179"/>
      <c r="E17" s="179"/>
      <c r="F17" s="180"/>
      <c r="G17" s="247"/>
      <c r="H17" s="82"/>
      <c r="I17" s="82"/>
      <c r="J17" s="83"/>
      <c r="K17" s="54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135</v>
      </c>
      <c r="C29" s="327"/>
      <c r="D29" s="327"/>
      <c r="E29" s="327"/>
      <c r="F29" s="327"/>
      <c r="G29" s="327"/>
      <c r="H29" s="328"/>
      <c r="I29" s="171"/>
      <c r="J29" s="202">
        <v>50.14</v>
      </c>
      <c r="K29" s="53" t="s">
        <v>56</v>
      </c>
      <c r="L29" s="30"/>
      <c r="M29" s="55" t="e">
        <f>(J28-J29)/J29</f>
        <v>#DIV/0!</v>
      </c>
      <c r="N29" s="207">
        <v>700</v>
      </c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/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178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178" t="s">
        <v>22</v>
      </c>
      <c r="L66" s="298"/>
      <c r="M66" s="299"/>
      <c r="N66" s="300"/>
    </row>
    <row r="67" spans="1:14" ht="34.5" customHeight="1">
      <c r="A67" s="31">
        <v>1</v>
      </c>
      <c r="B67" s="38"/>
      <c r="C67" s="46"/>
      <c r="D67" s="171"/>
      <c r="E67" s="171"/>
      <c r="F67" s="45"/>
      <c r="G67" s="81"/>
      <c r="H67" s="31"/>
      <c r="I67" s="31"/>
      <c r="J67" s="120"/>
      <c r="K67" s="31"/>
      <c r="L67" s="101"/>
      <c r="M67" s="324"/>
      <c r="N67" s="325"/>
    </row>
    <row r="68" spans="1:14" ht="34.5" customHeight="1">
      <c r="A68" s="31">
        <v>2</v>
      </c>
      <c r="B68" s="38"/>
      <c r="C68" s="46"/>
      <c r="D68" s="171"/>
      <c r="E68" s="171"/>
      <c r="F68" s="45"/>
      <c r="G68" s="81"/>
      <c r="H68" s="31"/>
      <c r="I68" s="31"/>
      <c r="J68" s="120"/>
      <c r="K68" s="31"/>
      <c r="L68" s="178"/>
      <c r="M68" s="257"/>
      <c r="N68" s="257"/>
    </row>
    <row r="69" spans="1:14" ht="34.5" hidden="1" customHeight="1">
      <c r="A69" s="31">
        <v>3</v>
      </c>
      <c r="B69" s="38"/>
      <c r="C69" s="46"/>
      <c r="D69" s="171"/>
      <c r="E69" s="171"/>
      <c r="F69" s="45"/>
      <c r="G69" s="81"/>
      <c r="H69" s="31"/>
      <c r="I69" s="31"/>
      <c r="J69" s="120"/>
      <c r="K69" s="31"/>
      <c r="L69" s="101"/>
      <c r="M69" s="289"/>
      <c r="N69" s="289"/>
    </row>
    <row r="70" spans="1:14" ht="34.5" hidden="1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6"/>
  <sheetViews>
    <sheetView topLeftCell="A86" zoomScale="60" zoomScaleNormal="60" workbookViewId="0">
      <selection activeCell="L34" sqref="L34:N3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56" customWidth="1"/>
  </cols>
  <sheetData>
    <row r="1" spans="1:15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5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5" ht="20.25">
      <c r="A3" s="258" t="s">
        <v>175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5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5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5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5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305"/>
      <c r="N7" s="305"/>
    </row>
    <row r="8" spans="1:15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305"/>
      <c r="N8" s="305"/>
    </row>
    <row r="9" spans="1:15" ht="34.5" customHeight="1">
      <c r="A9" s="29">
        <v>1</v>
      </c>
      <c r="B9" s="77"/>
      <c r="C9" s="179"/>
      <c r="D9" s="179"/>
      <c r="E9" s="179"/>
      <c r="F9" s="180"/>
      <c r="G9" s="247"/>
      <c r="H9" s="82"/>
      <c r="I9" s="82"/>
      <c r="J9" s="92"/>
      <c r="K9" s="90"/>
      <c r="L9" s="184"/>
      <c r="M9" s="257"/>
      <c r="N9" s="257"/>
    </row>
    <row r="10" spans="1:15" ht="34.5" customHeight="1">
      <c r="A10" s="37">
        <v>2</v>
      </c>
      <c r="B10" s="77"/>
      <c r="C10" s="31"/>
      <c r="D10" s="179"/>
      <c r="E10" s="179"/>
      <c r="F10" s="180"/>
      <c r="G10" s="247"/>
      <c r="H10" s="88"/>
      <c r="I10" s="82"/>
      <c r="J10" s="92"/>
      <c r="K10" s="90"/>
      <c r="L10" s="185"/>
      <c r="M10" s="341"/>
      <c r="N10" s="341"/>
      <c r="O10" s="248"/>
    </row>
    <row r="11" spans="1:15" ht="34.5" hidden="1" customHeight="1">
      <c r="A11" s="42">
        <v>3</v>
      </c>
      <c r="B11" s="77"/>
      <c r="C11" s="31"/>
      <c r="D11" s="179"/>
      <c r="E11" s="179"/>
      <c r="F11" s="180"/>
      <c r="G11" s="247"/>
      <c r="H11" s="82"/>
      <c r="I11" s="82"/>
      <c r="J11" s="92"/>
      <c r="K11" s="90"/>
      <c r="L11" s="185"/>
      <c r="M11" s="341"/>
      <c r="N11" s="341"/>
      <c r="O11" s="248"/>
    </row>
    <row r="12" spans="1:15" ht="34.5" hidden="1" customHeight="1">
      <c r="A12" s="29">
        <v>4</v>
      </c>
      <c r="B12" s="77"/>
      <c r="C12" s="179"/>
      <c r="D12" s="179"/>
      <c r="E12" s="179"/>
      <c r="F12" s="180"/>
      <c r="G12" s="247"/>
      <c r="H12" s="82"/>
      <c r="I12" s="82"/>
      <c r="J12" s="92"/>
      <c r="K12" s="90"/>
      <c r="L12" s="185"/>
      <c r="M12" s="342"/>
      <c r="N12" s="342"/>
      <c r="O12" s="249"/>
    </row>
    <row r="13" spans="1:15" ht="34.5" hidden="1" customHeight="1">
      <c r="A13" s="37">
        <v>5</v>
      </c>
      <c r="B13" s="77"/>
      <c r="C13" s="179"/>
      <c r="D13" s="179"/>
      <c r="E13" s="179"/>
      <c r="F13" s="180"/>
      <c r="G13" s="247"/>
      <c r="H13" s="82"/>
      <c r="I13" s="82"/>
      <c r="J13" s="92"/>
      <c r="K13" s="90"/>
      <c r="L13" s="186"/>
      <c r="M13" s="337"/>
      <c r="N13" s="337"/>
    </row>
    <row r="14" spans="1:15" ht="34.5" hidden="1" customHeight="1">
      <c r="A14" s="42">
        <v>6</v>
      </c>
      <c r="B14" s="77"/>
      <c r="C14" s="31"/>
      <c r="D14" s="179"/>
      <c r="E14" s="179"/>
      <c r="F14" s="180"/>
      <c r="G14" s="247"/>
      <c r="H14" s="82"/>
      <c r="I14" s="82"/>
      <c r="J14" s="83"/>
      <c r="K14" s="47"/>
      <c r="L14" s="31"/>
      <c r="M14" s="257"/>
      <c r="N14" s="257"/>
    </row>
    <row r="15" spans="1:15" ht="34.5" hidden="1" customHeight="1">
      <c r="A15" s="29">
        <v>7</v>
      </c>
      <c r="B15" s="77"/>
      <c r="C15" s="31"/>
      <c r="D15" s="179"/>
      <c r="E15" s="179"/>
      <c r="F15" s="180"/>
      <c r="G15" s="247"/>
      <c r="H15" s="82"/>
      <c r="I15" s="82"/>
      <c r="J15" s="83"/>
      <c r="K15" s="54"/>
      <c r="L15" s="31"/>
      <c r="M15" s="257"/>
      <c r="N15" s="257"/>
    </row>
    <row r="16" spans="1:15" ht="34.5" hidden="1" customHeight="1">
      <c r="A16" s="37">
        <v>8</v>
      </c>
      <c r="B16" s="77"/>
      <c r="C16" s="31"/>
      <c r="D16" s="179"/>
      <c r="E16" s="179"/>
      <c r="F16" s="180"/>
      <c r="G16" s="247"/>
      <c r="H16" s="82"/>
      <c r="I16" s="82"/>
      <c r="J16" s="83"/>
      <c r="K16" s="54"/>
      <c r="L16" s="31"/>
      <c r="M16" s="257"/>
      <c r="N16" s="257"/>
    </row>
    <row r="17" spans="1:14" ht="34.5" hidden="1" customHeight="1">
      <c r="A17" s="29"/>
      <c r="B17" s="77"/>
      <c r="C17" s="179"/>
      <c r="D17" s="179"/>
      <c r="E17" s="179"/>
      <c r="F17" s="180"/>
      <c r="G17" s="247"/>
      <c r="H17" s="82"/>
      <c r="I17" s="82"/>
      <c r="J17" s="83"/>
      <c r="K17" s="54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135</v>
      </c>
      <c r="C29" s="327"/>
      <c r="D29" s="327"/>
      <c r="E29" s="327"/>
      <c r="F29" s="327"/>
      <c r="G29" s="327"/>
      <c r="H29" s="328"/>
      <c r="I29" s="171"/>
      <c r="J29" s="202">
        <v>50.14</v>
      </c>
      <c r="K29" s="53" t="s">
        <v>56</v>
      </c>
      <c r="L29" s="30"/>
      <c r="M29" s="55" t="e">
        <f>(J28-J29)/J29</f>
        <v>#DIV/0!</v>
      </c>
      <c r="N29" s="207">
        <v>700</v>
      </c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/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178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178" t="s">
        <v>22</v>
      </c>
      <c r="L66" s="298"/>
      <c r="M66" s="299"/>
      <c r="N66" s="300"/>
    </row>
    <row r="67" spans="1:14" ht="34.5" customHeight="1">
      <c r="A67" s="31">
        <v>1</v>
      </c>
      <c r="B67" s="38"/>
      <c r="C67" s="46"/>
      <c r="D67" s="171"/>
      <c r="E67" s="171"/>
      <c r="F67" s="45"/>
      <c r="G67" s="81"/>
      <c r="H67" s="31"/>
      <c r="I67" s="31"/>
      <c r="J67" s="120"/>
      <c r="K67" s="31"/>
      <c r="L67" s="101"/>
      <c r="M67" s="324"/>
      <c r="N67" s="325"/>
    </row>
    <row r="68" spans="1:14" ht="34.5" customHeight="1">
      <c r="A68" s="31">
        <v>2</v>
      </c>
      <c r="B68" s="38"/>
      <c r="C68" s="46"/>
      <c r="D68" s="171"/>
      <c r="E68" s="171"/>
      <c r="F68" s="45"/>
      <c r="G68" s="81"/>
      <c r="H68" s="31"/>
      <c r="I68" s="31"/>
      <c r="J68" s="120"/>
      <c r="K68" s="31"/>
      <c r="L68" s="178"/>
      <c r="M68" s="257"/>
      <c r="N68" s="257"/>
    </row>
    <row r="69" spans="1:14" ht="34.5" hidden="1" customHeight="1">
      <c r="A69" s="31">
        <v>3</v>
      </c>
      <c r="B69" s="38"/>
      <c r="C69" s="46"/>
      <c r="D69" s="171"/>
      <c r="E69" s="171"/>
      <c r="F69" s="45"/>
      <c r="G69" s="81"/>
      <c r="H69" s="31"/>
      <c r="I69" s="31"/>
      <c r="J69" s="120"/>
      <c r="K69" s="31"/>
      <c r="L69" s="101"/>
      <c r="M69" s="289"/>
      <c r="N69" s="289"/>
    </row>
    <row r="70" spans="1:14" ht="34.5" hidden="1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6"/>
  <sheetViews>
    <sheetView topLeftCell="A83" zoomScale="60" zoomScaleNormal="60" workbookViewId="0">
      <selection activeCell="H12" sqref="H12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9.42578125" bestFit="1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106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267"/>
      <c r="N8" s="268"/>
    </row>
    <row r="9" spans="1:14" ht="34.5" customHeight="1">
      <c r="A9" s="29">
        <v>1</v>
      </c>
      <c r="B9" s="191" t="s">
        <v>40</v>
      </c>
      <c r="C9" s="242" t="s">
        <v>46</v>
      </c>
      <c r="D9" s="79">
        <v>350</v>
      </c>
      <c r="E9" s="79">
        <v>0</v>
      </c>
      <c r="F9" s="192">
        <v>0</v>
      </c>
      <c r="G9" s="81">
        <v>0</v>
      </c>
      <c r="H9" s="82">
        <v>0</v>
      </c>
      <c r="I9" s="82">
        <v>0</v>
      </c>
      <c r="J9" s="250">
        <f>I9*F9</f>
        <v>0</v>
      </c>
      <c r="K9" s="90" t="s">
        <v>62</v>
      </c>
      <c r="L9" s="184"/>
      <c r="M9" s="257"/>
      <c r="N9" s="257"/>
    </row>
    <row r="10" spans="1:14" ht="34.5" customHeight="1">
      <c r="A10" s="37">
        <v>2</v>
      </c>
      <c r="B10" s="191" t="s">
        <v>136</v>
      </c>
      <c r="C10" s="242" t="s">
        <v>25</v>
      </c>
      <c r="D10" s="79">
        <v>285</v>
      </c>
      <c r="E10" s="79">
        <v>0</v>
      </c>
      <c r="F10" s="192">
        <v>285</v>
      </c>
      <c r="G10" s="81">
        <v>0</v>
      </c>
      <c r="H10" s="82">
        <v>400</v>
      </c>
      <c r="I10" s="82"/>
      <c r="J10" s="250">
        <f>I10*F10</f>
        <v>0</v>
      </c>
      <c r="K10" s="90" t="s">
        <v>62</v>
      </c>
      <c r="L10" s="185"/>
      <c r="M10" s="269"/>
      <c r="N10" s="269"/>
    </row>
    <row r="11" spans="1:14" ht="34.5" customHeight="1">
      <c r="A11" s="42">
        <v>3</v>
      </c>
      <c r="B11" s="191" t="s">
        <v>140</v>
      </c>
      <c r="C11" s="242" t="s">
        <v>25</v>
      </c>
      <c r="D11" s="79">
        <v>235</v>
      </c>
      <c r="E11" s="79">
        <v>0</v>
      </c>
      <c r="F11" s="192">
        <v>0</v>
      </c>
      <c r="G11" s="81">
        <v>0</v>
      </c>
      <c r="H11" s="82">
        <v>0</v>
      </c>
      <c r="I11" s="82">
        <v>0</v>
      </c>
      <c r="J11" s="250">
        <f>I11*F11</f>
        <v>0</v>
      </c>
      <c r="K11" s="90" t="s">
        <v>62</v>
      </c>
      <c r="L11" s="185"/>
      <c r="M11" s="269"/>
      <c r="N11" s="269"/>
    </row>
    <row r="12" spans="1:14" ht="34.5" customHeight="1">
      <c r="A12" s="29">
        <v>4</v>
      </c>
      <c r="B12" s="191" t="s">
        <v>144</v>
      </c>
      <c r="C12" s="242" t="s">
        <v>46</v>
      </c>
      <c r="D12" s="79">
        <v>299</v>
      </c>
      <c r="E12" s="79">
        <v>299</v>
      </c>
      <c r="F12" s="192">
        <v>245</v>
      </c>
      <c r="G12" s="81">
        <f>F12-E12</f>
        <v>-54</v>
      </c>
      <c r="H12" s="82">
        <v>600</v>
      </c>
      <c r="I12" s="82"/>
      <c r="J12" s="250">
        <f>I12*F12</f>
        <v>0</v>
      </c>
      <c r="K12" s="90" t="s">
        <v>62</v>
      </c>
      <c r="L12" s="185"/>
      <c r="M12" s="269"/>
      <c r="N12" s="269"/>
    </row>
    <row r="13" spans="1:14" ht="34.5" customHeight="1">
      <c r="A13" s="29">
        <v>5</v>
      </c>
      <c r="B13" s="77"/>
      <c r="C13" s="179"/>
      <c r="D13" s="179"/>
      <c r="E13" s="179"/>
      <c r="F13" s="180"/>
      <c r="G13" s="181"/>
      <c r="H13" s="100"/>
      <c r="I13" s="182"/>
      <c r="J13" s="35"/>
      <c r="K13" s="183"/>
      <c r="L13" s="186"/>
      <c r="M13" s="337"/>
      <c r="N13" s="337"/>
    </row>
    <row r="14" spans="1:14" ht="34.5" hidden="1" customHeight="1">
      <c r="A14" s="29">
        <v>6</v>
      </c>
      <c r="B14" s="38"/>
      <c r="C14" s="31"/>
      <c r="D14" s="171"/>
      <c r="E14" s="171"/>
      <c r="F14" s="45"/>
      <c r="G14" s="34"/>
      <c r="H14" s="35"/>
      <c r="I14" s="35"/>
      <c r="J14" s="35"/>
      <c r="K14" s="41"/>
      <c r="L14" s="31"/>
      <c r="M14" s="257"/>
      <c r="N14" s="257"/>
    </row>
    <row r="15" spans="1:14" ht="34.5" hidden="1" customHeight="1">
      <c r="A15" s="29">
        <v>6</v>
      </c>
      <c r="B15" s="38"/>
      <c r="C15" s="31"/>
      <c r="D15" s="171"/>
      <c r="E15" s="171"/>
      <c r="F15" s="45"/>
      <c r="G15" s="34"/>
      <c r="H15" s="35"/>
      <c r="I15" s="35"/>
      <c r="J15" s="35"/>
      <c r="K15" s="41"/>
      <c r="L15" s="31"/>
      <c r="M15" s="257"/>
      <c r="N15" s="257"/>
    </row>
    <row r="16" spans="1:14" ht="34.5" hidden="1" customHeight="1">
      <c r="A16" s="29">
        <v>7</v>
      </c>
      <c r="B16" s="38"/>
      <c r="C16" s="31"/>
      <c r="D16" s="171"/>
      <c r="E16" s="171"/>
      <c r="F16" s="45"/>
      <c r="G16" s="39"/>
      <c r="H16" s="35"/>
      <c r="I16" s="35"/>
      <c r="J16" s="35"/>
      <c r="K16" s="41"/>
      <c r="L16" s="31"/>
      <c r="M16" s="257"/>
      <c r="N16" s="257"/>
    </row>
    <row r="17" spans="1:14" ht="34.5" hidden="1" customHeight="1">
      <c r="A17" s="29">
        <v>8</v>
      </c>
      <c r="B17" s="38"/>
      <c r="C17" s="31"/>
      <c r="D17" s="171"/>
      <c r="E17" s="171"/>
      <c r="F17" s="45"/>
      <c r="G17" s="34"/>
      <c r="H17" s="35"/>
      <c r="I17" s="35"/>
      <c r="J17" s="35"/>
      <c r="K17" s="41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1000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111</v>
      </c>
      <c r="C29" s="327"/>
      <c r="D29" s="327"/>
      <c r="E29" s="327"/>
      <c r="F29" s="327"/>
      <c r="G29" s="327"/>
      <c r="H29" s="328"/>
      <c r="I29" s="171"/>
      <c r="J29" s="187">
        <v>0</v>
      </c>
      <c r="K29" s="53" t="s">
        <v>56</v>
      </c>
      <c r="L29" s="30"/>
      <c r="M29" s="55" t="e">
        <f>(J28-J29)/J29</f>
        <v>#DIV/0!</v>
      </c>
      <c r="N29" s="57"/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>
        <v>10500</v>
      </c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178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178" t="s">
        <v>22</v>
      </c>
      <c r="L66" s="298"/>
      <c r="M66" s="299"/>
      <c r="N66" s="300"/>
    </row>
    <row r="67" spans="1:14" ht="34.5" customHeight="1">
      <c r="A67" s="31">
        <v>1</v>
      </c>
      <c r="B67" s="38"/>
      <c r="C67" s="46"/>
      <c r="D67" s="171"/>
      <c r="E67" s="171"/>
      <c r="F67" s="45"/>
      <c r="G67" s="81"/>
      <c r="H67" s="31"/>
      <c r="I67" s="31"/>
      <c r="J67" s="120"/>
      <c r="K67" s="31"/>
      <c r="L67" s="101"/>
      <c r="M67" s="324"/>
      <c r="N67" s="325"/>
    </row>
    <row r="68" spans="1:14" ht="34.5" customHeight="1">
      <c r="A68" s="31">
        <v>2</v>
      </c>
      <c r="B68" s="38"/>
      <c r="C68" s="46"/>
      <c r="D68" s="171"/>
      <c r="E68" s="171"/>
      <c r="F68" s="45"/>
      <c r="G68" s="81"/>
      <c r="H68" s="31"/>
      <c r="I68" s="31"/>
      <c r="J68" s="120"/>
      <c r="K68" s="31"/>
      <c r="L68" s="178"/>
      <c r="M68" s="257"/>
      <c r="N68" s="257"/>
    </row>
    <row r="69" spans="1:14" ht="34.5" hidden="1" customHeight="1">
      <c r="A69" s="31">
        <v>3</v>
      </c>
      <c r="B69" s="38"/>
      <c r="C69" s="46"/>
      <c r="D69" s="171"/>
      <c r="E69" s="171"/>
      <c r="F69" s="45"/>
      <c r="G69" s="81"/>
      <c r="H69" s="31"/>
      <c r="I69" s="31"/>
      <c r="J69" s="120"/>
      <c r="K69" s="31"/>
      <c r="L69" s="101"/>
      <c r="M69" s="289"/>
      <c r="N69" s="289"/>
    </row>
    <row r="70" spans="1:14" ht="34.5" hidden="1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6"/>
  <sheetViews>
    <sheetView zoomScale="60" zoomScaleNormal="60" workbookViewId="0">
      <selection activeCell="L34" sqref="L34:N3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56" customWidth="1"/>
  </cols>
  <sheetData>
    <row r="1" spans="1:15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5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5" ht="20.25">
      <c r="A3" s="258" t="s">
        <v>176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5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5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5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5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305"/>
      <c r="N7" s="305"/>
    </row>
    <row r="8" spans="1:15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305"/>
      <c r="N8" s="305"/>
    </row>
    <row r="9" spans="1:15" ht="34.5" customHeight="1">
      <c r="A9" s="29">
        <v>1</v>
      </c>
      <c r="B9" s="77"/>
      <c r="C9" s="179"/>
      <c r="D9" s="179"/>
      <c r="E9" s="179"/>
      <c r="F9" s="180"/>
      <c r="G9" s="247"/>
      <c r="H9" s="82"/>
      <c r="I9" s="82"/>
      <c r="J9" s="92"/>
      <c r="K9" s="90"/>
      <c r="L9" s="184"/>
      <c r="M9" s="257"/>
      <c r="N9" s="257"/>
    </row>
    <row r="10" spans="1:15" ht="34.5" customHeight="1">
      <c r="A10" s="37">
        <v>2</v>
      </c>
      <c r="B10" s="77"/>
      <c r="C10" s="31"/>
      <c r="D10" s="179"/>
      <c r="E10" s="179"/>
      <c r="F10" s="180"/>
      <c r="G10" s="247"/>
      <c r="H10" s="88"/>
      <c r="I10" s="82"/>
      <c r="J10" s="92"/>
      <c r="K10" s="90"/>
      <c r="L10" s="185"/>
      <c r="M10" s="341"/>
      <c r="N10" s="341"/>
      <c r="O10" s="248"/>
    </row>
    <row r="11" spans="1:15" ht="34.5" hidden="1" customHeight="1">
      <c r="A11" s="42">
        <v>3</v>
      </c>
      <c r="B11" s="77"/>
      <c r="C11" s="31"/>
      <c r="D11" s="179"/>
      <c r="E11" s="179"/>
      <c r="F11" s="180"/>
      <c r="G11" s="247"/>
      <c r="H11" s="82"/>
      <c r="I11" s="82"/>
      <c r="J11" s="92"/>
      <c r="K11" s="90"/>
      <c r="L11" s="185"/>
      <c r="M11" s="341"/>
      <c r="N11" s="341"/>
      <c r="O11" s="248"/>
    </row>
    <row r="12" spans="1:15" ht="34.5" hidden="1" customHeight="1">
      <c r="A12" s="29">
        <v>4</v>
      </c>
      <c r="B12" s="77"/>
      <c r="C12" s="179"/>
      <c r="D12" s="179"/>
      <c r="E12" s="179"/>
      <c r="F12" s="180"/>
      <c r="G12" s="247"/>
      <c r="H12" s="82"/>
      <c r="I12" s="82"/>
      <c r="J12" s="92"/>
      <c r="K12" s="90"/>
      <c r="L12" s="185"/>
      <c r="M12" s="342"/>
      <c r="N12" s="342"/>
      <c r="O12" s="249"/>
    </row>
    <row r="13" spans="1:15" ht="34.5" hidden="1" customHeight="1">
      <c r="A13" s="37">
        <v>5</v>
      </c>
      <c r="B13" s="77"/>
      <c r="C13" s="179"/>
      <c r="D13" s="179"/>
      <c r="E13" s="179"/>
      <c r="F13" s="180"/>
      <c r="G13" s="247"/>
      <c r="H13" s="82"/>
      <c r="I13" s="82"/>
      <c r="J13" s="92"/>
      <c r="K13" s="90"/>
      <c r="L13" s="186"/>
      <c r="M13" s="337"/>
      <c r="N13" s="337"/>
    </row>
    <row r="14" spans="1:15" ht="34.5" hidden="1" customHeight="1">
      <c r="A14" s="42">
        <v>6</v>
      </c>
      <c r="B14" s="77"/>
      <c r="C14" s="31"/>
      <c r="D14" s="179"/>
      <c r="E14" s="179"/>
      <c r="F14" s="180"/>
      <c r="G14" s="247"/>
      <c r="H14" s="82"/>
      <c r="I14" s="82"/>
      <c r="J14" s="83"/>
      <c r="K14" s="47"/>
      <c r="L14" s="31"/>
      <c r="M14" s="257"/>
      <c r="N14" s="257"/>
    </row>
    <row r="15" spans="1:15" ht="34.5" hidden="1" customHeight="1">
      <c r="A15" s="29">
        <v>7</v>
      </c>
      <c r="B15" s="77"/>
      <c r="C15" s="31"/>
      <c r="D15" s="179"/>
      <c r="E15" s="179"/>
      <c r="F15" s="180"/>
      <c r="G15" s="247"/>
      <c r="H15" s="82"/>
      <c r="I15" s="82"/>
      <c r="J15" s="83"/>
      <c r="K15" s="54"/>
      <c r="L15" s="31"/>
      <c r="M15" s="257"/>
      <c r="N15" s="257"/>
    </row>
    <row r="16" spans="1:15" ht="34.5" hidden="1" customHeight="1">
      <c r="A16" s="37">
        <v>8</v>
      </c>
      <c r="B16" s="77"/>
      <c r="C16" s="31"/>
      <c r="D16" s="179"/>
      <c r="E16" s="179"/>
      <c r="F16" s="180"/>
      <c r="G16" s="247"/>
      <c r="H16" s="82"/>
      <c r="I16" s="82"/>
      <c r="J16" s="83"/>
      <c r="K16" s="54"/>
      <c r="L16" s="31"/>
      <c r="M16" s="257"/>
      <c r="N16" s="257"/>
    </row>
    <row r="17" spans="1:14" ht="34.5" hidden="1" customHeight="1">
      <c r="A17" s="29"/>
      <c r="B17" s="77"/>
      <c r="C17" s="179"/>
      <c r="D17" s="179"/>
      <c r="E17" s="179"/>
      <c r="F17" s="180"/>
      <c r="G17" s="247"/>
      <c r="H17" s="82"/>
      <c r="I17" s="82"/>
      <c r="J17" s="83"/>
      <c r="K17" s="54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135</v>
      </c>
      <c r="C29" s="327"/>
      <c r="D29" s="327"/>
      <c r="E29" s="327"/>
      <c r="F29" s="327"/>
      <c r="G29" s="327"/>
      <c r="H29" s="328"/>
      <c r="I29" s="171"/>
      <c r="J29" s="202">
        <v>50.14</v>
      </c>
      <c r="K29" s="53" t="s">
        <v>56</v>
      </c>
      <c r="L29" s="30"/>
      <c r="M29" s="55" t="e">
        <f>(J28-J29)/J29</f>
        <v>#DIV/0!</v>
      </c>
      <c r="N29" s="207">
        <v>700</v>
      </c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/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178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178" t="s">
        <v>22</v>
      </c>
      <c r="L66" s="298"/>
      <c r="M66" s="299"/>
      <c r="N66" s="300"/>
    </row>
    <row r="67" spans="1:14" ht="34.5" customHeight="1">
      <c r="A67" s="31">
        <v>1</v>
      </c>
      <c r="B67" s="38"/>
      <c r="C67" s="46"/>
      <c r="D67" s="171"/>
      <c r="E67" s="171"/>
      <c r="F67" s="45"/>
      <c r="G67" s="81"/>
      <c r="H67" s="31"/>
      <c r="I67" s="31"/>
      <c r="J67" s="120"/>
      <c r="K67" s="31"/>
      <c r="L67" s="101"/>
      <c r="M67" s="324"/>
      <c r="N67" s="325"/>
    </row>
    <row r="68" spans="1:14" ht="34.5" customHeight="1">
      <c r="A68" s="31">
        <v>2</v>
      </c>
      <c r="B68" s="38"/>
      <c r="C68" s="46"/>
      <c r="D68" s="171"/>
      <c r="E68" s="171"/>
      <c r="F68" s="45"/>
      <c r="G68" s="81"/>
      <c r="H68" s="31"/>
      <c r="I68" s="31"/>
      <c r="J68" s="120"/>
      <c r="K68" s="31"/>
      <c r="L68" s="178"/>
      <c r="M68" s="257"/>
      <c r="N68" s="257"/>
    </row>
    <row r="69" spans="1:14" ht="34.5" hidden="1" customHeight="1">
      <c r="A69" s="31">
        <v>3</v>
      </c>
      <c r="B69" s="38"/>
      <c r="C69" s="46"/>
      <c r="D69" s="171"/>
      <c r="E69" s="171"/>
      <c r="F69" s="45"/>
      <c r="G69" s="81"/>
      <c r="H69" s="31"/>
      <c r="I69" s="31"/>
      <c r="J69" s="120"/>
      <c r="K69" s="31"/>
      <c r="L69" s="101"/>
      <c r="M69" s="289"/>
      <c r="N69" s="289"/>
    </row>
    <row r="70" spans="1:14" ht="34.5" hidden="1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6"/>
  <sheetViews>
    <sheetView zoomScale="60" zoomScaleNormal="60" workbookViewId="0">
      <selection activeCell="L34" sqref="L34:N3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7.85546875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24" t="s">
        <v>10</v>
      </c>
      <c r="H7" s="24" t="s">
        <v>11</v>
      </c>
      <c r="I7" s="25" t="s">
        <v>12</v>
      </c>
      <c r="J7" s="26" t="s">
        <v>13</v>
      </c>
      <c r="K7" s="153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24" t="s">
        <v>19</v>
      </c>
      <c r="H8" s="24" t="s">
        <v>20</v>
      </c>
      <c r="I8" s="24" t="s">
        <v>20</v>
      </c>
      <c r="J8" s="26" t="s">
        <v>21</v>
      </c>
      <c r="K8" s="154" t="s">
        <v>22</v>
      </c>
      <c r="L8" s="24" t="s">
        <v>23</v>
      </c>
      <c r="M8" s="267"/>
      <c r="N8" s="268"/>
    </row>
    <row r="9" spans="1:14" ht="34.5" customHeight="1">
      <c r="A9" s="29">
        <v>1</v>
      </c>
      <c r="B9" s="30"/>
      <c r="C9" s="31"/>
      <c r="D9" s="32"/>
      <c r="E9" s="32"/>
      <c r="F9" s="33"/>
      <c r="G9" s="34"/>
      <c r="H9" s="35"/>
      <c r="I9" s="35"/>
      <c r="J9" s="35"/>
      <c r="K9" s="41"/>
      <c r="L9" s="90"/>
      <c r="M9" s="269"/>
      <c r="N9" s="269"/>
    </row>
    <row r="10" spans="1:14" ht="34.5" customHeight="1">
      <c r="A10" s="37">
        <v>2</v>
      </c>
      <c r="B10" s="38"/>
      <c r="C10" s="31"/>
      <c r="D10" s="32"/>
      <c r="E10" s="32"/>
      <c r="F10" s="33"/>
      <c r="G10" s="39"/>
      <c r="H10" s="35"/>
      <c r="I10" s="35"/>
      <c r="J10" s="35"/>
      <c r="K10" s="31"/>
      <c r="L10" s="31"/>
      <c r="M10" s="257"/>
      <c r="N10" s="257"/>
    </row>
    <row r="11" spans="1:14" ht="34.5" hidden="1" customHeight="1">
      <c r="A11" s="42">
        <v>3</v>
      </c>
      <c r="B11" s="43"/>
      <c r="C11" s="31"/>
      <c r="D11" s="44"/>
      <c r="E11" s="44"/>
      <c r="F11" s="45"/>
      <c r="G11" s="34"/>
      <c r="H11" s="35"/>
      <c r="I11" s="35"/>
      <c r="J11" s="35"/>
      <c r="K11" s="151"/>
      <c r="L11" s="31"/>
      <c r="M11" s="269"/>
      <c r="N11" s="269"/>
    </row>
    <row r="12" spans="1:14" ht="34.5" hidden="1" customHeight="1">
      <c r="A12" s="29">
        <v>4</v>
      </c>
      <c r="B12" s="38"/>
      <c r="C12" s="31"/>
      <c r="D12" s="44"/>
      <c r="E12" s="44"/>
      <c r="F12" s="45"/>
      <c r="G12" s="34"/>
      <c r="H12" s="35"/>
      <c r="I12" s="35"/>
      <c r="J12" s="35"/>
      <c r="K12" s="41"/>
      <c r="L12" s="31"/>
      <c r="M12" s="257"/>
      <c r="N12" s="257"/>
    </row>
    <row r="13" spans="1:14" ht="34.5" hidden="1" customHeight="1">
      <c r="A13" s="29">
        <v>5</v>
      </c>
      <c r="B13" s="38"/>
      <c r="C13" s="31"/>
      <c r="D13" s="44"/>
      <c r="E13" s="44"/>
      <c r="F13" s="45"/>
      <c r="G13" s="39"/>
      <c r="H13" s="35"/>
      <c r="I13" s="35"/>
      <c r="J13" s="35"/>
      <c r="K13" s="155"/>
      <c r="L13" s="31"/>
      <c r="M13" s="257"/>
      <c r="N13" s="257"/>
    </row>
    <row r="14" spans="1:14" ht="34.5" hidden="1" customHeight="1">
      <c r="A14" s="29">
        <v>6</v>
      </c>
      <c r="B14" s="38"/>
      <c r="C14" s="31"/>
      <c r="D14" s="44"/>
      <c r="E14" s="44"/>
      <c r="F14" s="45"/>
      <c r="G14" s="34"/>
      <c r="H14" s="35"/>
      <c r="I14" s="35"/>
      <c r="J14" s="35"/>
      <c r="K14" s="41"/>
      <c r="L14" s="31"/>
      <c r="M14" s="257"/>
      <c r="N14" s="257"/>
    </row>
    <row r="15" spans="1:14" ht="34.5" hidden="1" customHeight="1">
      <c r="A15" s="29">
        <v>6</v>
      </c>
      <c r="B15" s="38"/>
      <c r="C15" s="31"/>
      <c r="D15" s="44"/>
      <c r="E15" s="44"/>
      <c r="F15" s="45"/>
      <c r="G15" s="34"/>
      <c r="H15" s="35"/>
      <c r="I15" s="35"/>
      <c r="J15" s="35"/>
      <c r="K15" s="41"/>
      <c r="L15" s="31"/>
      <c r="M15" s="257"/>
      <c r="N15" s="257"/>
    </row>
    <row r="16" spans="1:14" ht="34.5" hidden="1" customHeight="1">
      <c r="A16" s="29">
        <v>7</v>
      </c>
      <c r="B16" s="38"/>
      <c r="C16" s="31"/>
      <c r="D16" s="44"/>
      <c r="E16" s="44"/>
      <c r="F16" s="45"/>
      <c r="G16" s="39"/>
      <c r="H16" s="35"/>
      <c r="I16" s="35"/>
      <c r="J16" s="35"/>
      <c r="K16" s="41"/>
      <c r="L16" s="31"/>
      <c r="M16" s="257"/>
      <c r="N16" s="257"/>
    </row>
    <row r="17" spans="1:14" ht="34.5" hidden="1" customHeight="1">
      <c r="A17" s="29">
        <v>8</v>
      </c>
      <c r="B17" s="38"/>
      <c r="C17" s="31"/>
      <c r="D17" s="44"/>
      <c r="E17" s="44"/>
      <c r="F17" s="45"/>
      <c r="G17" s="34"/>
      <c r="H17" s="35"/>
      <c r="I17" s="35"/>
      <c r="J17" s="35"/>
      <c r="K17" s="41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44"/>
      <c r="E18" s="44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44"/>
      <c r="E19" s="44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44"/>
      <c r="E20" s="44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44"/>
      <c r="E21" s="44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44"/>
      <c r="E22" s="44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44"/>
      <c r="E23" s="44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44"/>
      <c r="E24" s="44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44"/>
      <c r="E25" s="44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44"/>
      <c r="E26" s="44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44"/>
      <c r="H27" s="49">
        <f>SUM(H9:H26)</f>
        <v>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272"/>
      <c r="C29" s="273"/>
      <c r="D29" s="273"/>
      <c r="E29" s="273"/>
      <c r="F29" s="273"/>
      <c r="G29" s="274"/>
      <c r="H29" s="44"/>
      <c r="I29" s="44"/>
      <c r="J29" s="52">
        <v>141.43</v>
      </c>
      <c r="K29" s="53" t="s">
        <v>56</v>
      </c>
      <c r="L29" s="30"/>
      <c r="M29" s="55" t="e">
        <f>(J28-J29)/J29</f>
        <v>#DIV/0!</v>
      </c>
      <c r="N29" s="57"/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24" t="s">
        <v>11</v>
      </c>
      <c r="I34" s="158" t="s">
        <v>12</v>
      </c>
      <c r="J34" s="24" t="s">
        <v>13</v>
      </c>
      <c r="K34" s="24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74" t="s">
        <v>20</v>
      </c>
      <c r="I35" s="159" t="s">
        <v>20</v>
      </c>
      <c r="J35" s="24" t="s">
        <v>21</v>
      </c>
      <c r="K35" s="24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44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44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44"/>
      <c r="E38" s="44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44"/>
      <c r="E39" s="44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44"/>
      <c r="E40" s="44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44"/>
      <c r="E41" s="44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44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44"/>
      <c r="E46" s="44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44"/>
      <c r="E47" s="44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44"/>
      <c r="E48" s="44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44"/>
      <c r="E49" s="44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44"/>
      <c r="E50" s="44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44"/>
      <c r="E51" s="44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44"/>
      <c r="E52" s="44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44"/>
      <c r="E54" s="44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44"/>
      <c r="E55" s="44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44"/>
      <c r="E56" s="44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44"/>
      <c r="E57" s="44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44"/>
      <c r="E58" s="44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44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06" t="e">
        <f>(J60-J61)/J61</f>
        <v>#DIV/0!</v>
      </c>
      <c r="N61" s="107"/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24" t="s">
        <v>11</v>
      </c>
      <c r="I65" s="158" t="s">
        <v>83</v>
      </c>
      <c r="J65" s="24" t="s">
        <v>13</v>
      </c>
      <c r="K65" s="24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24" t="s">
        <v>21</v>
      </c>
      <c r="K66" s="24" t="s">
        <v>22</v>
      </c>
      <c r="L66" s="298"/>
      <c r="M66" s="299"/>
      <c r="N66" s="300"/>
    </row>
    <row r="67" spans="1:14" ht="34.5" customHeight="1">
      <c r="A67" s="31">
        <v>1</v>
      </c>
      <c r="B67" s="38" t="s">
        <v>86</v>
      </c>
      <c r="C67" s="46" t="s">
        <v>25</v>
      </c>
      <c r="D67" s="44">
        <v>0</v>
      </c>
      <c r="E67" s="44">
        <v>0</v>
      </c>
      <c r="F67" s="45">
        <v>0</v>
      </c>
      <c r="G67" s="81">
        <f>F67-E67</f>
        <v>0</v>
      </c>
      <c r="H67" s="31">
        <v>0</v>
      </c>
      <c r="I67" s="31"/>
      <c r="J67" s="120">
        <f>I67*F67</f>
        <v>0</v>
      </c>
      <c r="K67" s="31" t="s">
        <v>62</v>
      </c>
      <c r="L67" s="101"/>
      <c r="M67" s="324" t="s">
        <v>105</v>
      </c>
      <c r="N67" s="325"/>
    </row>
    <row r="68" spans="1:14" ht="34.5" customHeight="1">
      <c r="A68" s="31">
        <v>2</v>
      </c>
      <c r="B68" s="38" t="s">
        <v>91</v>
      </c>
      <c r="C68" s="46" t="s">
        <v>25</v>
      </c>
      <c r="D68" s="44">
        <v>175</v>
      </c>
      <c r="E68" s="44">
        <v>175</v>
      </c>
      <c r="F68" s="45"/>
      <c r="G68" s="81">
        <f>F68-E68</f>
        <v>-175</v>
      </c>
      <c r="H68" s="31">
        <v>100</v>
      </c>
      <c r="I68" s="31"/>
      <c r="J68" s="120">
        <f>I68*F68</f>
        <v>0</v>
      </c>
      <c r="K68" s="31" t="s">
        <v>62</v>
      </c>
      <c r="L68" s="24"/>
      <c r="M68" s="257"/>
      <c r="N68" s="257"/>
    </row>
    <row r="69" spans="1:14" ht="34.5" customHeight="1">
      <c r="A69" s="31">
        <v>3</v>
      </c>
      <c r="B69" s="38" t="s">
        <v>92</v>
      </c>
      <c r="C69" s="46" t="s">
        <v>25</v>
      </c>
      <c r="D69" s="44">
        <v>180</v>
      </c>
      <c r="E69" s="44">
        <v>180</v>
      </c>
      <c r="F69" s="45">
        <v>180</v>
      </c>
      <c r="G69" s="81">
        <f>F69-E69</f>
        <v>0</v>
      </c>
      <c r="H69" s="31">
        <v>500</v>
      </c>
      <c r="I69" s="31"/>
      <c r="J69" s="120">
        <f>I69*F69</f>
        <v>0</v>
      </c>
      <c r="K69" s="31" t="s">
        <v>62</v>
      </c>
      <c r="L69" s="101"/>
      <c r="M69" s="289"/>
      <c r="N69" s="289"/>
    </row>
    <row r="70" spans="1:14" ht="34.5" customHeight="1">
      <c r="A70" s="31"/>
      <c r="B70" s="38"/>
      <c r="C70" s="46"/>
      <c r="D70" s="44"/>
      <c r="E70" s="44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/>
      <c r="B71" s="38"/>
      <c r="C71" s="46"/>
      <c r="D71" s="44"/>
      <c r="E71" s="44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/>
      <c r="B72" s="38"/>
      <c r="C72" s="46"/>
      <c r="D72" s="44"/>
      <c r="E72" s="44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/>
      <c r="B73" s="38"/>
      <c r="C73" s="46"/>
      <c r="D73" s="44"/>
      <c r="E73" s="44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/>
      <c r="B74" s="38"/>
      <c r="C74" s="46"/>
      <c r="D74" s="44"/>
      <c r="E74" s="44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/>
      <c r="B75" s="38"/>
      <c r="C75" s="46"/>
      <c r="D75" s="44"/>
      <c r="E75" s="44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/>
      <c r="B76" s="38"/>
      <c r="C76" s="46"/>
      <c r="D76" s="44"/>
      <c r="E76" s="44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44"/>
      <c r="E78" s="44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44"/>
      <c r="E79" s="44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44"/>
      <c r="E80" s="44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44"/>
      <c r="E81" s="44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44"/>
      <c r="E82" s="44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44"/>
      <c r="H83" s="49">
        <f>SUM(H67:H82)</f>
        <v>600</v>
      </c>
      <c r="I83" s="49">
        <f>SUM(I67:I82)</f>
        <v>0</v>
      </c>
      <c r="J83" s="49">
        <f>SUM(J67:J82)</f>
        <v>0</v>
      </c>
      <c r="K83" s="36"/>
      <c r="L83" s="24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 t="s">
        <v>97</v>
      </c>
      <c r="C85" s="314"/>
      <c r="D85" s="314"/>
      <c r="E85" s="314"/>
      <c r="F85" s="314"/>
      <c r="G85" s="314"/>
      <c r="H85" s="44"/>
      <c r="I85" s="44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>
        <v>749</v>
      </c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68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24" t="s">
        <v>11</v>
      </c>
      <c r="I90" s="25" t="s">
        <v>12</v>
      </c>
      <c r="J90" s="67" t="s">
        <v>13</v>
      </c>
      <c r="K90" s="66" t="s">
        <v>14</v>
      </c>
      <c r="L90" s="24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24"/>
      <c r="M91" s="317"/>
      <c r="N91" s="316"/>
    </row>
    <row r="92" spans="1:14" ht="34.5" customHeight="1">
      <c r="A92" s="90">
        <v>1</v>
      </c>
      <c r="B92" s="102"/>
      <c r="C92" s="46"/>
      <c r="D92" s="115"/>
      <c r="E92" s="44"/>
      <c r="F92" s="45"/>
      <c r="G92" s="81"/>
      <c r="H92" s="31"/>
      <c r="I92" s="31"/>
      <c r="J92" s="119"/>
      <c r="K92" s="36"/>
      <c r="L92" s="24"/>
      <c r="M92" s="283"/>
      <c r="N92" s="284"/>
    </row>
    <row r="93" spans="1:14" ht="34.5" customHeight="1">
      <c r="A93" s="90">
        <v>2</v>
      </c>
      <c r="B93" s="102"/>
      <c r="C93" s="46"/>
      <c r="D93" s="115"/>
      <c r="E93" s="44"/>
      <c r="F93" s="45"/>
      <c r="G93" s="81"/>
      <c r="H93" s="31"/>
      <c r="I93" s="31"/>
      <c r="J93" s="119"/>
      <c r="K93" s="36"/>
      <c r="L93" s="24"/>
      <c r="M93" s="283"/>
      <c r="N93" s="284"/>
    </row>
    <row r="94" spans="1:14" ht="34.5" hidden="1" customHeight="1">
      <c r="A94" s="31"/>
      <c r="B94" s="30"/>
      <c r="C94" s="46"/>
      <c r="D94" s="44"/>
      <c r="E94" s="44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44"/>
      <c r="E95" s="44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44"/>
      <c r="E96" s="44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44"/>
      <c r="E97" s="44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44"/>
      <c r="E98" s="44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44"/>
      <c r="E99" s="44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44"/>
      <c r="E100" s="44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44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24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4:N54"/>
    <mergeCell ref="M55:N55"/>
    <mergeCell ref="M56:N56"/>
    <mergeCell ref="M57:N57"/>
    <mergeCell ref="M58:N58"/>
    <mergeCell ref="M59:N59"/>
    <mergeCell ref="M48:N48"/>
    <mergeCell ref="M49:N49"/>
    <mergeCell ref="M50:N50"/>
    <mergeCell ref="M51:N51"/>
    <mergeCell ref="M52:N52"/>
    <mergeCell ref="M53:N53"/>
    <mergeCell ref="M42:N42"/>
    <mergeCell ref="M43:N43"/>
    <mergeCell ref="M44:N44"/>
    <mergeCell ref="M45:N45"/>
    <mergeCell ref="M46:N46"/>
    <mergeCell ref="M47:N47"/>
    <mergeCell ref="M37:N37"/>
    <mergeCell ref="M38:N38"/>
    <mergeCell ref="M39:N39"/>
    <mergeCell ref="M40:N40"/>
    <mergeCell ref="M41:N41"/>
    <mergeCell ref="M26:N26"/>
    <mergeCell ref="M27:N27"/>
    <mergeCell ref="H28:I28"/>
    <mergeCell ref="M28:N28"/>
    <mergeCell ref="D34:F34"/>
    <mergeCell ref="L34:N35"/>
    <mergeCell ref="M20:N20"/>
    <mergeCell ref="M21:N21"/>
    <mergeCell ref="M22:N22"/>
    <mergeCell ref="M23:N23"/>
    <mergeCell ref="M24:N24"/>
    <mergeCell ref="M25:N25"/>
    <mergeCell ref="M36:N36"/>
    <mergeCell ref="A3:D3"/>
    <mergeCell ref="E3:G3"/>
    <mergeCell ref="A7:A8"/>
    <mergeCell ref="B7:B8"/>
    <mergeCell ref="C7:C8"/>
    <mergeCell ref="D7:F7"/>
    <mergeCell ref="B27:F27"/>
    <mergeCell ref="B59:F59"/>
    <mergeCell ref="M14:N14"/>
    <mergeCell ref="M15:N15"/>
    <mergeCell ref="M16:N16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B29:G29"/>
    <mergeCell ref="A34:A35"/>
    <mergeCell ref="B34:B35"/>
    <mergeCell ref="C34:C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6"/>
  <sheetViews>
    <sheetView topLeftCell="A4" zoomScale="60" zoomScaleNormal="60" workbookViewId="0">
      <selection activeCell="B11" sqref="B1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9.42578125" bestFit="1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106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24" t="s">
        <v>10</v>
      </c>
      <c r="H7" s="24" t="s">
        <v>11</v>
      </c>
      <c r="I7" s="25" t="s">
        <v>12</v>
      </c>
      <c r="J7" s="26" t="s">
        <v>13</v>
      </c>
      <c r="K7" s="24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24" t="s">
        <v>19</v>
      </c>
      <c r="H8" s="24" t="s">
        <v>20</v>
      </c>
      <c r="I8" s="24" t="s">
        <v>20</v>
      </c>
      <c r="J8" s="26" t="s">
        <v>21</v>
      </c>
      <c r="K8" s="157" t="s">
        <v>22</v>
      </c>
      <c r="L8" s="24" t="s">
        <v>23</v>
      </c>
      <c r="M8" s="267"/>
      <c r="N8" s="268"/>
    </row>
    <row r="9" spans="1:14" ht="34.5" customHeight="1">
      <c r="A9" s="29">
        <v>1</v>
      </c>
      <c r="B9" s="77" t="s">
        <v>107</v>
      </c>
      <c r="C9" s="179"/>
      <c r="D9" s="179">
        <v>390</v>
      </c>
      <c r="E9" s="179">
        <v>390</v>
      </c>
      <c r="F9" s="180">
        <v>400</v>
      </c>
      <c r="G9" s="181">
        <f>F9-E9</f>
        <v>10</v>
      </c>
      <c r="H9" s="100">
        <v>500</v>
      </c>
      <c r="I9" s="182"/>
      <c r="J9" s="35">
        <f>I9*F9</f>
        <v>0</v>
      </c>
      <c r="K9" s="183" t="s">
        <v>62</v>
      </c>
      <c r="L9" s="184"/>
      <c r="M9" s="329" t="s">
        <v>108</v>
      </c>
      <c r="N9" s="330"/>
    </row>
    <row r="10" spans="1:14" ht="34.5" customHeight="1">
      <c r="A10" s="37">
        <v>2</v>
      </c>
      <c r="B10" s="77" t="s">
        <v>76</v>
      </c>
      <c r="C10" s="179"/>
      <c r="D10" s="179">
        <v>390</v>
      </c>
      <c r="E10" s="179">
        <v>390</v>
      </c>
      <c r="F10" s="180">
        <v>400</v>
      </c>
      <c r="G10" s="181">
        <f>F10-E10</f>
        <v>10</v>
      </c>
      <c r="H10" s="100">
        <v>500</v>
      </c>
      <c r="I10" s="182"/>
      <c r="J10" s="35">
        <f>I10*F10</f>
        <v>0</v>
      </c>
      <c r="K10" s="183" t="s">
        <v>62</v>
      </c>
      <c r="L10" s="185"/>
      <c r="M10" s="331"/>
      <c r="N10" s="332"/>
    </row>
    <row r="11" spans="1:14" ht="34.5" customHeight="1">
      <c r="A11" s="42">
        <v>3</v>
      </c>
      <c r="B11" s="77" t="s">
        <v>109</v>
      </c>
      <c r="C11" s="179"/>
      <c r="D11" s="179">
        <v>355</v>
      </c>
      <c r="E11" s="179">
        <v>0</v>
      </c>
      <c r="F11" s="180">
        <v>375</v>
      </c>
      <c r="G11" s="181">
        <v>0</v>
      </c>
      <c r="H11" s="100">
        <v>100</v>
      </c>
      <c r="I11" s="182"/>
      <c r="J11" s="35">
        <f>I11*F11</f>
        <v>0</v>
      </c>
      <c r="K11" s="183" t="s">
        <v>62</v>
      </c>
      <c r="L11" s="185"/>
      <c r="M11" s="331"/>
      <c r="N11" s="332"/>
    </row>
    <row r="12" spans="1:14" ht="34.5" customHeight="1">
      <c r="A12" s="29">
        <v>4</v>
      </c>
      <c r="B12" s="77" t="s">
        <v>45</v>
      </c>
      <c r="C12" s="179"/>
      <c r="D12" s="179">
        <v>355</v>
      </c>
      <c r="E12" s="179">
        <v>355</v>
      </c>
      <c r="F12" s="180">
        <v>359</v>
      </c>
      <c r="G12" s="181">
        <f>F12-E12</f>
        <v>4</v>
      </c>
      <c r="H12" s="100">
        <v>200</v>
      </c>
      <c r="I12" s="182"/>
      <c r="J12" s="35">
        <f>I12*F12</f>
        <v>0</v>
      </c>
      <c r="K12" s="183" t="s">
        <v>62</v>
      </c>
      <c r="L12" s="185"/>
      <c r="M12" s="331"/>
      <c r="N12" s="332"/>
    </row>
    <row r="13" spans="1:14" ht="34.5" customHeight="1">
      <c r="A13" s="29">
        <v>5</v>
      </c>
      <c r="B13" s="77" t="s">
        <v>40</v>
      </c>
      <c r="C13" s="179"/>
      <c r="D13" s="179">
        <v>450</v>
      </c>
      <c r="E13" s="179">
        <v>0</v>
      </c>
      <c r="F13" s="180">
        <v>0</v>
      </c>
      <c r="G13" s="181">
        <v>0</v>
      </c>
      <c r="H13" s="100">
        <v>0</v>
      </c>
      <c r="I13" s="182">
        <v>0</v>
      </c>
      <c r="J13" s="35">
        <f>I13*F13</f>
        <v>0</v>
      </c>
      <c r="K13" s="183" t="s">
        <v>62</v>
      </c>
      <c r="L13" s="186"/>
      <c r="M13" s="333" t="s">
        <v>110</v>
      </c>
      <c r="N13" s="334"/>
    </row>
    <row r="14" spans="1:14" ht="34.5" hidden="1" customHeight="1">
      <c r="A14" s="29">
        <v>6</v>
      </c>
      <c r="B14" s="38"/>
      <c r="C14" s="31"/>
      <c r="D14" s="125"/>
      <c r="E14" s="125"/>
      <c r="F14" s="45"/>
      <c r="G14" s="34"/>
      <c r="H14" s="35"/>
      <c r="I14" s="35"/>
      <c r="J14" s="35"/>
      <c r="K14" s="41"/>
      <c r="L14" s="31"/>
      <c r="M14" s="257"/>
      <c r="N14" s="257"/>
    </row>
    <row r="15" spans="1:14" ht="34.5" hidden="1" customHeight="1">
      <c r="A15" s="29">
        <v>6</v>
      </c>
      <c r="B15" s="38"/>
      <c r="C15" s="31"/>
      <c r="D15" s="125"/>
      <c r="E15" s="125"/>
      <c r="F15" s="45"/>
      <c r="G15" s="34"/>
      <c r="H15" s="35"/>
      <c r="I15" s="35"/>
      <c r="J15" s="35"/>
      <c r="K15" s="41"/>
      <c r="L15" s="31"/>
      <c r="M15" s="257"/>
      <c r="N15" s="257"/>
    </row>
    <row r="16" spans="1:14" ht="34.5" hidden="1" customHeight="1">
      <c r="A16" s="29">
        <v>7</v>
      </c>
      <c r="B16" s="38"/>
      <c r="C16" s="31"/>
      <c r="D16" s="125"/>
      <c r="E16" s="125"/>
      <c r="F16" s="45"/>
      <c r="G16" s="39"/>
      <c r="H16" s="35"/>
      <c r="I16" s="35"/>
      <c r="J16" s="35"/>
      <c r="K16" s="41"/>
      <c r="L16" s="31"/>
      <c r="M16" s="257"/>
      <c r="N16" s="257"/>
    </row>
    <row r="17" spans="1:14" ht="34.5" hidden="1" customHeight="1">
      <c r="A17" s="29">
        <v>8</v>
      </c>
      <c r="B17" s="38"/>
      <c r="C17" s="31"/>
      <c r="D17" s="125"/>
      <c r="E17" s="125"/>
      <c r="F17" s="45"/>
      <c r="G17" s="34"/>
      <c r="H17" s="35"/>
      <c r="I17" s="35"/>
      <c r="J17" s="35"/>
      <c r="K17" s="41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25"/>
      <c r="E18" s="125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25"/>
      <c r="E19" s="125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25"/>
      <c r="E20" s="125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25"/>
      <c r="E21" s="125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25"/>
      <c r="E22" s="125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25"/>
      <c r="E23" s="125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25"/>
      <c r="E24" s="125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25"/>
      <c r="E25" s="125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25"/>
      <c r="E26" s="125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25"/>
      <c r="H27" s="49">
        <f>SUM(H9:H26)</f>
        <v>1300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111</v>
      </c>
      <c r="C29" s="327"/>
      <c r="D29" s="327"/>
      <c r="E29" s="327"/>
      <c r="F29" s="327"/>
      <c r="G29" s="327"/>
      <c r="H29" s="328"/>
      <c r="I29" s="125"/>
      <c r="J29" s="187">
        <v>381.25</v>
      </c>
      <c r="K29" s="53" t="s">
        <v>56</v>
      </c>
      <c r="L29" s="30"/>
      <c r="M29" s="55" t="e">
        <f>(J28-J29)/J29</f>
        <v>#DIV/0!</v>
      </c>
      <c r="N29" s="57"/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24" t="s">
        <v>11</v>
      </c>
      <c r="I34" s="158" t="s">
        <v>12</v>
      </c>
      <c r="J34" s="24" t="s">
        <v>13</v>
      </c>
      <c r="K34" s="24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74" t="s">
        <v>20</v>
      </c>
      <c r="I35" s="159" t="s">
        <v>20</v>
      </c>
      <c r="J35" s="24" t="s">
        <v>21</v>
      </c>
      <c r="K35" s="24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25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25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25"/>
      <c r="E38" s="125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25"/>
      <c r="E39" s="125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25"/>
      <c r="E40" s="125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25"/>
      <c r="E41" s="125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25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25"/>
      <c r="E46" s="125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25"/>
      <c r="E47" s="125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25"/>
      <c r="E48" s="125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25"/>
      <c r="E49" s="125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25"/>
      <c r="E50" s="125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25"/>
      <c r="E51" s="125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25"/>
      <c r="E52" s="125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25"/>
      <c r="E54" s="125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25"/>
      <c r="E55" s="125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25"/>
      <c r="E56" s="125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25"/>
      <c r="E57" s="125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25"/>
      <c r="E58" s="125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25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>
        <v>10500</v>
      </c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24" t="s">
        <v>11</v>
      </c>
      <c r="I65" s="158" t="s">
        <v>83</v>
      </c>
      <c r="J65" s="24" t="s">
        <v>13</v>
      </c>
      <c r="K65" s="24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24" t="s">
        <v>21</v>
      </c>
      <c r="K66" s="24" t="s">
        <v>22</v>
      </c>
      <c r="L66" s="298"/>
      <c r="M66" s="299"/>
      <c r="N66" s="300"/>
    </row>
    <row r="67" spans="1:14" ht="34.5" customHeight="1">
      <c r="A67" s="31">
        <v>1</v>
      </c>
      <c r="B67" s="38"/>
      <c r="C67" s="46"/>
      <c r="D67" s="125"/>
      <c r="E67" s="125"/>
      <c r="F67" s="45"/>
      <c r="G67" s="81"/>
      <c r="H67" s="31"/>
      <c r="I67" s="31"/>
      <c r="J67" s="120"/>
      <c r="K67" s="31"/>
      <c r="L67" s="101"/>
      <c r="M67" s="324"/>
      <c r="N67" s="325"/>
    </row>
    <row r="68" spans="1:14" ht="34.5" customHeight="1">
      <c r="A68" s="31">
        <v>2</v>
      </c>
      <c r="B68" s="38"/>
      <c r="C68" s="46"/>
      <c r="D68" s="125"/>
      <c r="E68" s="125"/>
      <c r="F68" s="45"/>
      <c r="G68" s="81"/>
      <c r="H68" s="31"/>
      <c r="I68" s="31"/>
      <c r="J68" s="120"/>
      <c r="K68" s="31"/>
      <c r="L68" s="24"/>
      <c r="M68" s="257"/>
      <c r="N68" s="257"/>
    </row>
    <row r="69" spans="1:14" ht="34.5" hidden="1" customHeight="1">
      <c r="A69" s="31">
        <v>3</v>
      </c>
      <c r="B69" s="38"/>
      <c r="C69" s="46"/>
      <c r="D69" s="125"/>
      <c r="E69" s="125"/>
      <c r="F69" s="45"/>
      <c r="G69" s="81"/>
      <c r="H69" s="31"/>
      <c r="I69" s="31"/>
      <c r="J69" s="120"/>
      <c r="K69" s="31"/>
      <c r="L69" s="101"/>
      <c r="M69" s="289"/>
      <c r="N69" s="289"/>
    </row>
    <row r="70" spans="1:14" ht="34.5" hidden="1" customHeight="1">
      <c r="A70" s="31">
        <v>4</v>
      </c>
      <c r="B70" s="38"/>
      <c r="C70" s="46"/>
      <c r="D70" s="125"/>
      <c r="E70" s="125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25"/>
      <c r="E71" s="125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25"/>
      <c r="E72" s="125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25"/>
      <c r="E73" s="125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25"/>
      <c r="E74" s="125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25"/>
      <c r="E75" s="125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25"/>
      <c r="E76" s="125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25"/>
      <c r="E78" s="125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25"/>
      <c r="E79" s="125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25"/>
      <c r="E80" s="125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25"/>
      <c r="E81" s="125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25"/>
      <c r="E82" s="125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25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24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25"/>
      <c r="I85" s="125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68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24" t="s">
        <v>11</v>
      </c>
      <c r="I90" s="25" t="s">
        <v>12</v>
      </c>
      <c r="J90" s="67" t="s">
        <v>13</v>
      </c>
      <c r="K90" s="66" t="s">
        <v>14</v>
      </c>
      <c r="L90" s="24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24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25"/>
      <c r="F92" s="45"/>
      <c r="G92" s="81"/>
      <c r="H92" s="31"/>
      <c r="I92" s="31"/>
      <c r="J92" s="119"/>
      <c r="K92" s="36"/>
      <c r="L92" s="24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25"/>
      <c r="F93" s="45"/>
      <c r="G93" s="81"/>
      <c r="H93" s="31"/>
      <c r="I93" s="31"/>
      <c r="J93" s="119"/>
      <c r="K93" s="36"/>
      <c r="L93" s="24"/>
      <c r="M93" s="283"/>
      <c r="N93" s="284"/>
    </row>
    <row r="94" spans="1:14" ht="34.5" hidden="1" customHeight="1">
      <c r="A94" s="31"/>
      <c r="B94" s="30"/>
      <c r="C94" s="46"/>
      <c r="D94" s="125"/>
      <c r="E94" s="125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25"/>
      <c r="E95" s="125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25"/>
      <c r="E96" s="125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25"/>
      <c r="E97" s="125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25"/>
      <c r="E98" s="125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25"/>
      <c r="E99" s="125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25"/>
      <c r="E100" s="125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25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24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A3:D3"/>
    <mergeCell ref="E3:G3"/>
    <mergeCell ref="A7:A8"/>
    <mergeCell ref="B7:B8"/>
    <mergeCell ref="C7:C8"/>
    <mergeCell ref="D7:F7"/>
    <mergeCell ref="M14:N14"/>
    <mergeCell ref="M15:N15"/>
    <mergeCell ref="M16:N16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4:A35"/>
    <mergeCell ref="B34:B35"/>
    <mergeCell ref="C34:C35"/>
    <mergeCell ref="D34:F34"/>
    <mergeCell ref="L34:N35"/>
    <mergeCell ref="M20:N20"/>
    <mergeCell ref="M21:N21"/>
    <mergeCell ref="M22:N22"/>
    <mergeCell ref="M23:N23"/>
    <mergeCell ref="M24:N24"/>
    <mergeCell ref="M25:N25"/>
    <mergeCell ref="M36:N36"/>
    <mergeCell ref="M37:N37"/>
    <mergeCell ref="M38:N38"/>
    <mergeCell ref="M39:N39"/>
    <mergeCell ref="M40:N40"/>
    <mergeCell ref="M41:N41"/>
    <mergeCell ref="M26:N26"/>
    <mergeCell ref="M27:N27"/>
    <mergeCell ref="H28:I28"/>
    <mergeCell ref="M28:N28"/>
    <mergeCell ref="M48:N48"/>
    <mergeCell ref="M49:N49"/>
    <mergeCell ref="M50:N50"/>
    <mergeCell ref="M51:N51"/>
    <mergeCell ref="M52:N52"/>
    <mergeCell ref="M53:N53"/>
    <mergeCell ref="M42:N42"/>
    <mergeCell ref="M43:N43"/>
    <mergeCell ref="M44:N44"/>
    <mergeCell ref="M45:N45"/>
    <mergeCell ref="M46:N46"/>
    <mergeCell ref="M47:N47"/>
    <mergeCell ref="H60:I60"/>
    <mergeCell ref="M60:N60"/>
    <mergeCell ref="B61:I61"/>
    <mergeCell ref="A65:A66"/>
    <mergeCell ref="B65:B66"/>
    <mergeCell ref="C65:C66"/>
    <mergeCell ref="D65:F65"/>
    <mergeCell ref="L65:N66"/>
    <mergeCell ref="M54:N54"/>
    <mergeCell ref="M55:N55"/>
    <mergeCell ref="M56:N56"/>
    <mergeCell ref="M57:N57"/>
    <mergeCell ref="M58:N58"/>
    <mergeCell ref="M59:N59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B103:G103"/>
    <mergeCell ref="B29:H29"/>
    <mergeCell ref="B27:F27"/>
    <mergeCell ref="B59:F59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8"/>
  <sheetViews>
    <sheetView topLeftCell="A71" zoomScale="60" zoomScaleNormal="60" workbookViewId="0">
      <selection activeCell="B87" sqref="B87:G87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1" width="18.5703125" customWidth="1"/>
    <col min="12" max="12" width="21.28515625" bestFit="1" customWidth="1"/>
    <col min="13" max="13" width="13.42578125" bestFit="1" customWidth="1"/>
    <col min="14" max="14" width="26.5703125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113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305"/>
      <c r="N7" s="305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305"/>
      <c r="N8" s="305"/>
    </row>
    <row r="9" spans="1:14" ht="34.5" customHeight="1">
      <c r="A9" s="29">
        <v>1</v>
      </c>
      <c r="B9" s="190"/>
      <c r="C9" s="179"/>
      <c r="D9" s="79"/>
      <c r="E9" s="79"/>
      <c r="F9" s="192"/>
      <c r="G9" s="81"/>
      <c r="H9" s="82"/>
      <c r="I9" s="82"/>
      <c r="J9" s="83"/>
      <c r="K9" s="137"/>
      <c r="L9" s="184"/>
      <c r="M9" s="269"/>
      <c r="N9" s="269"/>
    </row>
    <row r="10" spans="1:14" ht="34.5" customHeight="1">
      <c r="A10" s="37">
        <v>2</v>
      </c>
      <c r="B10" s="190"/>
      <c r="C10" s="179"/>
      <c r="D10" s="79"/>
      <c r="E10" s="79"/>
      <c r="F10" s="192"/>
      <c r="G10" s="81"/>
      <c r="H10" s="82"/>
      <c r="I10" s="82"/>
      <c r="J10" s="83"/>
      <c r="K10" s="137"/>
      <c r="L10" s="185"/>
      <c r="M10" s="269"/>
      <c r="N10" s="269"/>
    </row>
    <row r="11" spans="1:14" ht="34.5" hidden="1" customHeight="1">
      <c r="A11" s="42">
        <v>3</v>
      </c>
      <c r="B11" s="190"/>
      <c r="C11" s="179"/>
      <c r="D11" s="79"/>
      <c r="E11" s="79"/>
      <c r="F11" s="192"/>
      <c r="G11" s="81"/>
      <c r="H11" s="82"/>
      <c r="I11" s="82"/>
      <c r="J11" s="83"/>
      <c r="K11" s="137"/>
      <c r="L11" s="185"/>
      <c r="M11" s="269"/>
      <c r="N11" s="269"/>
    </row>
    <row r="12" spans="1:14" ht="34.5" hidden="1" customHeight="1">
      <c r="A12" s="29">
        <v>4</v>
      </c>
      <c r="B12" s="190"/>
      <c r="C12" s="179"/>
      <c r="D12" s="79"/>
      <c r="E12" s="79"/>
      <c r="F12" s="192"/>
      <c r="G12" s="81"/>
      <c r="H12" s="82"/>
      <c r="I12" s="82"/>
      <c r="J12" s="83"/>
      <c r="K12" s="137"/>
      <c r="L12" s="185"/>
      <c r="M12" s="269"/>
      <c r="N12" s="269"/>
    </row>
    <row r="13" spans="1:14" ht="34.5" hidden="1" customHeight="1">
      <c r="A13" s="37">
        <v>5</v>
      </c>
      <c r="B13" s="191"/>
      <c r="C13" s="179"/>
      <c r="D13" s="193"/>
      <c r="E13" s="193"/>
      <c r="F13" s="194"/>
      <c r="G13" s="81"/>
      <c r="H13" s="82"/>
      <c r="I13" s="82"/>
      <c r="J13" s="83"/>
      <c r="K13" s="137"/>
      <c r="L13" s="186"/>
      <c r="M13" s="337"/>
      <c r="N13" s="337"/>
    </row>
    <row r="14" spans="1:14" ht="34.5" hidden="1" customHeight="1">
      <c r="A14" s="42">
        <v>6</v>
      </c>
      <c r="B14" s="190"/>
      <c r="C14" s="31"/>
      <c r="D14" s="79"/>
      <c r="E14" s="79"/>
      <c r="F14" s="192"/>
      <c r="G14" s="81"/>
      <c r="H14" s="82"/>
      <c r="I14" s="82"/>
      <c r="J14" s="83"/>
      <c r="K14" s="137"/>
      <c r="L14" s="31"/>
      <c r="M14" s="269"/>
      <c r="N14" s="269"/>
    </row>
    <row r="15" spans="1:14" ht="34.5" hidden="1" customHeight="1">
      <c r="A15" s="29">
        <v>7</v>
      </c>
      <c r="B15" s="251"/>
      <c r="C15" s="40"/>
      <c r="D15" s="252"/>
      <c r="E15" s="252"/>
      <c r="F15" s="253"/>
      <c r="G15" s="123"/>
      <c r="H15" s="97"/>
      <c r="I15" s="97"/>
      <c r="J15" s="254"/>
      <c r="K15" s="84"/>
      <c r="L15" s="40"/>
      <c r="M15" s="335"/>
      <c r="N15" s="335"/>
    </row>
    <row r="16" spans="1:14" ht="34.5" hidden="1" customHeight="1">
      <c r="A16" s="37">
        <v>8</v>
      </c>
      <c r="B16" s="177"/>
      <c r="C16" s="31"/>
      <c r="D16" s="171"/>
      <c r="E16" s="171"/>
      <c r="F16" s="45"/>
      <c r="G16" s="81"/>
      <c r="H16" s="100"/>
      <c r="I16" s="100"/>
      <c r="J16" s="35"/>
      <c r="K16" s="90"/>
      <c r="L16" s="31"/>
      <c r="M16" s="336"/>
      <c r="N16" s="269"/>
    </row>
    <row r="17" spans="1:14" ht="34.5" hidden="1" customHeight="1">
      <c r="A17" s="42">
        <v>9</v>
      </c>
      <c r="B17" s="177"/>
      <c r="C17" s="31"/>
      <c r="D17" s="171"/>
      <c r="E17" s="171"/>
      <c r="F17" s="45"/>
      <c r="G17" s="117"/>
      <c r="H17" s="100"/>
      <c r="I17" s="100"/>
      <c r="J17" s="35"/>
      <c r="K17" s="90"/>
      <c r="L17" s="31"/>
      <c r="M17" s="269"/>
      <c r="N17" s="269"/>
    </row>
    <row r="18" spans="1:14" ht="34.5" hidden="1" customHeight="1">
      <c r="A18" s="29">
        <v>10</v>
      </c>
      <c r="B18" s="177"/>
      <c r="C18" s="46"/>
      <c r="D18" s="171"/>
      <c r="E18" s="171"/>
      <c r="F18" s="45"/>
      <c r="G18" s="117"/>
      <c r="H18" s="100"/>
      <c r="I18" s="100"/>
      <c r="J18" s="35"/>
      <c r="K18" s="90"/>
      <c r="L18" s="31"/>
      <c r="M18" s="269"/>
      <c r="N18" s="269"/>
    </row>
    <row r="19" spans="1:14" ht="34.5" hidden="1" customHeight="1">
      <c r="A19" s="29">
        <v>11</v>
      </c>
      <c r="B19" s="177"/>
      <c r="C19" s="31"/>
      <c r="D19" s="171"/>
      <c r="E19" s="171"/>
      <c r="F19" s="45"/>
      <c r="G19" s="81"/>
      <c r="H19" s="100"/>
      <c r="I19" s="100"/>
      <c r="J19" s="35"/>
      <c r="K19" s="90"/>
      <c r="L19" s="31"/>
      <c r="M19" s="336"/>
      <c r="N19" s="269"/>
    </row>
    <row r="20" spans="1:14" ht="34.5" hidden="1" customHeight="1">
      <c r="A20" s="37">
        <v>12</v>
      </c>
      <c r="B20" s="177"/>
      <c r="C20" s="31"/>
      <c r="D20" s="171"/>
      <c r="E20" s="171"/>
      <c r="F20" s="45"/>
      <c r="G20" s="81"/>
      <c r="H20" s="100"/>
      <c r="I20" s="100"/>
      <c r="J20" s="35"/>
      <c r="K20" s="90"/>
      <c r="L20" s="31"/>
      <c r="M20" s="255"/>
      <c r="N20" s="176"/>
    </row>
    <row r="21" spans="1:14" ht="34.5" hidden="1" customHeight="1">
      <c r="A21" s="42">
        <v>13</v>
      </c>
      <c r="B21" s="177"/>
      <c r="C21" s="31"/>
      <c r="D21" s="171"/>
      <c r="E21" s="171"/>
      <c r="F21" s="45"/>
      <c r="G21" s="81"/>
      <c r="H21" s="100"/>
      <c r="I21" s="100"/>
      <c r="J21" s="35"/>
      <c r="K21" s="90"/>
      <c r="L21" s="31"/>
      <c r="M21" s="255"/>
      <c r="N21" s="176"/>
    </row>
    <row r="22" spans="1:14" ht="34.5" hidden="1" customHeight="1">
      <c r="A22" s="29">
        <v>14</v>
      </c>
      <c r="B22" s="177"/>
      <c r="C22" s="31"/>
      <c r="D22" s="171"/>
      <c r="E22" s="171"/>
      <c r="F22" s="45"/>
      <c r="G22" s="81"/>
      <c r="H22" s="100"/>
      <c r="I22" s="100"/>
      <c r="J22" s="35"/>
      <c r="K22" s="90"/>
      <c r="L22" s="31"/>
      <c r="M22" s="255"/>
      <c r="N22" s="176"/>
    </row>
    <row r="23" spans="1:14" ht="34.5" hidden="1" customHeight="1">
      <c r="A23" s="29">
        <v>15</v>
      </c>
      <c r="B23" s="177"/>
      <c r="C23" s="31"/>
      <c r="D23" s="171"/>
      <c r="E23" s="171"/>
      <c r="F23" s="45"/>
      <c r="G23" s="81"/>
      <c r="H23" s="100"/>
      <c r="I23" s="100"/>
      <c r="J23" s="35"/>
      <c r="K23" s="90"/>
      <c r="L23" s="31"/>
      <c r="M23" s="255"/>
      <c r="N23" s="176"/>
    </row>
    <row r="24" spans="1:14" ht="34.5" hidden="1" customHeight="1">
      <c r="A24" s="37">
        <v>16</v>
      </c>
      <c r="B24" s="177"/>
      <c r="C24" s="31"/>
      <c r="D24" s="171"/>
      <c r="E24" s="171"/>
      <c r="F24" s="45"/>
      <c r="G24" s="81"/>
      <c r="H24" s="100"/>
      <c r="I24" s="100"/>
      <c r="J24" s="35"/>
      <c r="K24" s="90"/>
      <c r="L24" s="31"/>
      <c r="M24" s="255"/>
      <c r="N24" s="176"/>
    </row>
    <row r="25" spans="1:14" ht="34.5" hidden="1" customHeight="1">
      <c r="A25" s="42">
        <v>17</v>
      </c>
      <c r="B25" s="38"/>
      <c r="C25" s="31"/>
      <c r="D25" s="171"/>
      <c r="E25" s="171"/>
      <c r="F25" s="45"/>
      <c r="G25" s="34"/>
      <c r="H25" s="35"/>
      <c r="I25" s="35"/>
      <c r="J25" s="35"/>
      <c r="K25" s="31"/>
      <c r="L25" s="31"/>
      <c r="M25" s="257"/>
      <c r="N25" s="257"/>
    </row>
    <row r="26" spans="1:14" ht="34.5" hidden="1" customHeight="1">
      <c r="A26" s="29">
        <v>18</v>
      </c>
      <c r="B26" s="38"/>
      <c r="C26" s="31"/>
      <c r="D26" s="171"/>
      <c r="E26" s="171"/>
      <c r="F26" s="45"/>
      <c r="G26" s="34"/>
      <c r="H26" s="35"/>
      <c r="I26" s="35"/>
      <c r="J26" s="35"/>
      <c r="K26" s="31"/>
      <c r="L26" s="31"/>
      <c r="M26" s="257"/>
      <c r="N26" s="257"/>
    </row>
    <row r="27" spans="1:14" ht="34.5" hidden="1" customHeight="1">
      <c r="A27" s="29">
        <v>19</v>
      </c>
      <c r="B27" s="38"/>
      <c r="C27" s="31"/>
      <c r="D27" s="171"/>
      <c r="E27" s="171"/>
      <c r="F27" s="45"/>
      <c r="G27" s="34"/>
      <c r="H27" s="35"/>
      <c r="I27" s="35"/>
      <c r="J27" s="35"/>
      <c r="K27" s="41"/>
      <c r="L27" s="31"/>
      <c r="M27" s="291"/>
      <c r="N27" s="292"/>
    </row>
    <row r="28" spans="1:14" ht="34.5" hidden="1" customHeight="1">
      <c r="A28" s="37">
        <v>20</v>
      </c>
      <c r="B28" s="38"/>
      <c r="C28" s="31"/>
      <c r="D28" s="171"/>
      <c r="E28" s="171"/>
      <c r="F28" s="45"/>
      <c r="G28" s="34"/>
      <c r="H28" s="35"/>
      <c r="I28" s="35"/>
      <c r="J28" s="35"/>
      <c r="K28" s="41"/>
      <c r="L28" s="31"/>
      <c r="M28" s="291"/>
      <c r="N28" s="292"/>
    </row>
    <row r="29" spans="1:14" ht="34.5" hidden="1" customHeight="1">
      <c r="A29" s="42">
        <v>21</v>
      </c>
      <c r="B29" s="38"/>
      <c r="C29" s="31"/>
      <c r="D29" s="171"/>
      <c r="E29" s="171"/>
      <c r="F29" s="45"/>
      <c r="G29" s="34"/>
      <c r="H29" s="35"/>
      <c r="I29" s="35"/>
      <c r="J29" s="35"/>
      <c r="K29" s="41"/>
      <c r="L29" s="31"/>
      <c r="M29" s="291"/>
      <c r="N29" s="292"/>
    </row>
    <row r="30" spans="1:14" ht="34.5" hidden="1" customHeight="1">
      <c r="A30" s="47"/>
      <c r="B30" s="38"/>
      <c r="C30" s="31"/>
      <c r="D30" s="171"/>
      <c r="E30" s="171"/>
      <c r="F30" s="45"/>
      <c r="G30" s="34"/>
      <c r="H30" s="35"/>
      <c r="I30" s="35"/>
      <c r="J30" s="35"/>
      <c r="K30" s="41"/>
      <c r="L30" s="31"/>
      <c r="M30" s="291"/>
      <c r="N30" s="292"/>
    </row>
    <row r="31" spans="1:14" ht="18">
      <c r="A31" s="47"/>
      <c r="B31" s="38"/>
      <c r="C31" s="31"/>
      <c r="D31" s="171"/>
      <c r="E31" s="171"/>
      <c r="F31" s="45"/>
      <c r="G31" s="34"/>
      <c r="H31" s="35"/>
      <c r="I31" s="35"/>
      <c r="J31" s="35"/>
      <c r="K31" s="41"/>
      <c r="L31" s="31"/>
      <c r="M31" s="291"/>
      <c r="N31" s="292"/>
    </row>
    <row r="32" spans="1:14" ht="18">
      <c r="A32" s="48"/>
      <c r="B32" s="276" t="s">
        <v>112</v>
      </c>
      <c r="C32" s="277"/>
      <c r="D32" s="277"/>
      <c r="E32" s="277"/>
      <c r="F32" s="278"/>
      <c r="G32" s="171"/>
      <c r="H32" s="49">
        <f>SUM(H9:H31)</f>
        <v>0</v>
      </c>
      <c r="I32" s="49">
        <f>SUM(I9:I31)</f>
        <v>0</v>
      </c>
      <c r="J32" s="35">
        <f>SUM(J9:J31)</f>
        <v>0</v>
      </c>
      <c r="K32" s="41"/>
      <c r="L32" s="31"/>
      <c r="M32" s="318"/>
      <c r="N32" s="319"/>
    </row>
    <row r="33" spans="1:14" ht="18">
      <c r="A33" s="50"/>
      <c r="B33" s="38"/>
      <c r="C33" s="38"/>
      <c r="D33" s="51"/>
      <c r="E33" s="51"/>
      <c r="F33" s="51"/>
      <c r="G33" s="51"/>
      <c r="H33" s="270" t="s">
        <v>52</v>
      </c>
      <c r="I33" s="270"/>
      <c r="J33" s="52" t="e">
        <f>J32/I32</f>
        <v>#DIV/0!</v>
      </c>
      <c r="K33" s="156" t="s">
        <v>53</v>
      </c>
      <c r="L33" s="30"/>
      <c r="M33" s="271" t="s">
        <v>54</v>
      </c>
      <c r="N33" s="271"/>
    </row>
    <row r="34" spans="1:14" ht="18">
      <c r="A34" s="54"/>
      <c r="B34" s="326" t="s">
        <v>134</v>
      </c>
      <c r="C34" s="327"/>
      <c r="D34" s="327"/>
      <c r="E34" s="327"/>
      <c r="F34" s="327"/>
      <c r="G34" s="327"/>
      <c r="H34" s="328"/>
      <c r="I34" s="171"/>
      <c r="J34" s="197">
        <v>58</v>
      </c>
      <c r="K34" s="53" t="s">
        <v>56</v>
      </c>
      <c r="L34" s="30"/>
      <c r="M34" s="198" t="e">
        <f>(J33-J34)/J34</f>
        <v>#DIV/0!</v>
      </c>
      <c r="N34" s="196">
        <v>2295</v>
      </c>
    </row>
    <row r="37" spans="1:14" ht="20.25">
      <c r="A37" s="58"/>
      <c r="B37" s="9" t="s">
        <v>58</v>
      </c>
      <c r="C37" s="10"/>
      <c r="D37" s="11"/>
      <c r="E37" s="8"/>
      <c r="F37" s="8"/>
      <c r="G37" s="2"/>
      <c r="H37" s="12" t="s">
        <v>4</v>
      </c>
      <c r="I37" s="56">
        <v>5000</v>
      </c>
      <c r="J37" s="13" t="s">
        <v>59</v>
      </c>
      <c r="K37" s="59"/>
      <c r="L37" s="3"/>
      <c r="M37" s="60"/>
      <c r="N37" s="16"/>
    </row>
    <row r="38" spans="1:14" ht="20.25">
      <c r="A38" s="61"/>
      <c r="B38" s="15"/>
      <c r="C38" s="15"/>
      <c r="D38" s="15"/>
      <c r="E38" s="15"/>
      <c r="F38" s="15"/>
      <c r="G38" s="15"/>
      <c r="H38" s="62"/>
      <c r="I38" s="20"/>
      <c r="J38" s="63"/>
      <c r="K38" s="64"/>
      <c r="L38" s="64"/>
      <c r="M38" s="65"/>
      <c r="N38" s="16"/>
    </row>
    <row r="39" spans="1:14" ht="33" customHeight="1">
      <c r="A39" s="279" t="s">
        <v>6</v>
      </c>
      <c r="B39" s="260" t="s">
        <v>7</v>
      </c>
      <c r="C39" s="262" t="s">
        <v>8</v>
      </c>
      <c r="D39" s="281" t="s">
        <v>9</v>
      </c>
      <c r="E39" s="282"/>
      <c r="F39" s="282"/>
      <c r="G39" s="66" t="s">
        <v>10</v>
      </c>
      <c r="H39" s="178" t="s">
        <v>11</v>
      </c>
      <c r="I39" s="158" t="s">
        <v>12</v>
      </c>
      <c r="J39" s="178" t="s">
        <v>13</v>
      </c>
      <c r="K39" s="178" t="s">
        <v>14</v>
      </c>
      <c r="L39" s="271" t="s">
        <v>60</v>
      </c>
      <c r="M39" s="271"/>
      <c r="N39" s="271"/>
    </row>
    <row r="40" spans="1:14" ht="33" customHeight="1">
      <c r="A40" s="280"/>
      <c r="B40" s="322"/>
      <c r="C40" s="323"/>
      <c r="D40" s="71" t="str">
        <f>D8</f>
        <v>Jul'21</v>
      </c>
      <c r="E40" s="27" t="str">
        <f>E8</f>
        <v>Aug'21</v>
      </c>
      <c r="F40" s="72" t="str">
        <f>F8</f>
        <v>Sept'21</v>
      </c>
      <c r="G40" s="73" t="s">
        <v>19</v>
      </c>
      <c r="H40" s="175" t="s">
        <v>20</v>
      </c>
      <c r="I40" s="159" t="s">
        <v>20</v>
      </c>
      <c r="J40" s="178" t="s">
        <v>21</v>
      </c>
      <c r="K40" s="178" t="s">
        <v>22</v>
      </c>
      <c r="L40" s="271"/>
      <c r="M40" s="271"/>
      <c r="N40" s="271"/>
    </row>
    <row r="41" spans="1:14" ht="34.5" customHeight="1">
      <c r="A41" s="48">
        <v>1</v>
      </c>
      <c r="B41" s="190" t="s">
        <v>114</v>
      </c>
      <c r="C41" s="179"/>
      <c r="D41" s="79">
        <v>46</v>
      </c>
      <c r="E41" s="79">
        <v>46</v>
      </c>
      <c r="F41" s="192">
        <v>46</v>
      </c>
      <c r="G41" s="81">
        <f t="shared" ref="G41:G51" si="0">F41-E41</f>
        <v>0</v>
      </c>
      <c r="H41" s="82">
        <v>600</v>
      </c>
      <c r="I41" s="82">
        <v>0</v>
      </c>
      <c r="J41" s="83">
        <f t="shared" ref="J41:J46" si="1">I41*F41</f>
        <v>0</v>
      </c>
      <c r="K41" s="137" t="s">
        <v>62</v>
      </c>
      <c r="L41" s="184"/>
      <c r="M41" s="269" t="s">
        <v>124</v>
      </c>
      <c r="N41" s="269"/>
    </row>
    <row r="42" spans="1:14" ht="34.5" customHeight="1">
      <c r="A42" s="50">
        <v>2</v>
      </c>
      <c r="B42" s="190" t="s">
        <v>115</v>
      </c>
      <c r="C42" s="179"/>
      <c r="D42" s="79"/>
      <c r="E42" s="79"/>
      <c r="F42" s="192"/>
      <c r="G42" s="81">
        <f t="shared" si="0"/>
        <v>0</v>
      </c>
      <c r="H42" s="82"/>
      <c r="I42" s="82"/>
      <c r="J42" s="83">
        <f t="shared" si="1"/>
        <v>0</v>
      </c>
      <c r="K42" s="137" t="s">
        <v>62</v>
      </c>
      <c r="L42" s="185"/>
      <c r="M42" s="269"/>
      <c r="N42" s="269"/>
    </row>
    <row r="43" spans="1:14" ht="34.5" customHeight="1">
      <c r="A43" s="76">
        <v>3</v>
      </c>
      <c r="B43" s="190" t="s">
        <v>116</v>
      </c>
      <c r="C43" s="179"/>
      <c r="D43" s="79"/>
      <c r="E43" s="79"/>
      <c r="F43" s="192"/>
      <c r="G43" s="81">
        <f t="shared" si="0"/>
        <v>0</v>
      </c>
      <c r="H43" s="82"/>
      <c r="I43" s="82"/>
      <c r="J43" s="83">
        <f t="shared" si="1"/>
        <v>0</v>
      </c>
      <c r="K43" s="137" t="s">
        <v>62</v>
      </c>
      <c r="L43" s="185"/>
      <c r="M43" s="269"/>
      <c r="N43" s="269"/>
    </row>
    <row r="44" spans="1:14" ht="34.5" customHeight="1">
      <c r="A44" s="84">
        <v>4</v>
      </c>
      <c r="B44" s="190" t="s">
        <v>117</v>
      </c>
      <c r="C44" s="179"/>
      <c r="D44" s="79"/>
      <c r="E44" s="79"/>
      <c r="F44" s="192"/>
      <c r="G44" s="81">
        <f t="shared" si="0"/>
        <v>0</v>
      </c>
      <c r="H44" s="82"/>
      <c r="I44" s="82"/>
      <c r="J44" s="83">
        <f t="shared" si="1"/>
        <v>0</v>
      </c>
      <c r="K44" s="137" t="s">
        <v>62</v>
      </c>
      <c r="L44" s="185"/>
      <c r="M44" s="269"/>
      <c r="N44" s="269"/>
    </row>
    <row r="45" spans="1:14" ht="34.5" customHeight="1">
      <c r="A45" s="76">
        <v>5</v>
      </c>
      <c r="B45" s="191" t="s">
        <v>118</v>
      </c>
      <c r="C45" s="179"/>
      <c r="D45" s="193"/>
      <c r="E45" s="193"/>
      <c r="F45" s="194"/>
      <c r="G45" s="81">
        <f t="shared" si="0"/>
        <v>0</v>
      </c>
      <c r="H45" s="82"/>
      <c r="I45" s="82"/>
      <c r="J45" s="83">
        <f t="shared" si="1"/>
        <v>0</v>
      </c>
      <c r="K45" s="137" t="s">
        <v>62</v>
      </c>
      <c r="L45" s="186"/>
      <c r="M45" s="337"/>
      <c r="N45" s="337"/>
    </row>
    <row r="46" spans="1:14" ht="34.5" customHeight="1">
      <c r="A46" s="84">
        <v>6</v>
      </c>
      <c r="B46" s="190" t="s">
        <v>119</v>
      </c>
      <c r="C46" s="31"/>
      <c r="D46" s="79"/>
      <c r="E46" s="79"/>
      <c r="F46" s="192"/>
      <c r="G46" s="81">
        <f t="shared" si="0"/>
        <v>0</v>
      </c>
      <c r="H46" s="82"/>
      <c r="I46" s="82"/>
      <c r="J46" s="83">
        <f t="shared" si="1"/>
        <v>0</v>
      </c>
      <c r="K46" s="137" t="s">
        <v>62</v>
      </c>
      <c r="L46" s="31"/>
      <c r="M46" s="269" t="s">
        <v>125</v>
      </c>
      <c r="N46" s="269"/>
    </row>
    <row r="47" spans="1:14" ht="34.5" customHeight="1">
      <c r="A47" s="76">
        <v>7</v>
      </c>
      <c r="B47" s="190" t="s">
        <v>120</v>
      </c>
      <c r="C47" s="31"/>
      <c r="D47" s="193"/>
      <c r="E47" s="193"/>
      <c r="F47" s="194"/>
      <c r="G47" s="81">
        <f t="shared" si="0"/>
        <v>0</v>
      </c>
      <c r="H47" s="82"/>
      <c r="I47" s="82"/>
      <c r="J47" s="83">
        <f>I47*F47</f>
        <v>0</v>
      </c>
      <c r="K47" s="195"/>
      <c r="L47" s="31"/>
      <c r="M47" s="257"/>
      <c r="N47" s="257"/>
    </row>
    <row r="48" spans="1:14" ht="34.5" customHeight="1">
      <c r="A48" s="84">
        <v>8</v>
      </c>
      <c r="B48" s="190" t="s">
        <v>121</v>
      </c>
      <c r="C48" s="31"/>
      <c r="D48" s="79">
        <v>65</v>
      </c>
      <c r="E48" s="79">
        <v>65</v>
      </c>
      <c r="F48" s="192">
        <v>65</v>
      </c>
      <c r="G48" s="81">
        <f t="shared" si="0"/>
        <v>0</v>
      </c>
      <c r="H48" s="82">
        <v>2000</v>
      </c>
      <c r="I48" s="82">
        <v>500</v>
      </c>
      <c r="J48" s="83">
        <f>I48*F48</f>
        <v>32500</v>
      </c>
      <c r="K48" s="137" t="s">
        <v>62</v>
      </c>
      <c r="L48" s="31"/>
      <c r="M48" s="336" t="s">
        <v>126</v>
      </c>
      <c r="N48" s="269"/>
    </row>
    <row r="49" spans="1:14" ht="34.5" customHeight="1">
      <c r="A49" s="76">
        <v>9</v>
      </c>
      <c r="B49" s="190" t="s">
        <v>78</v>
      </c>
      <c r="C49" s="31"/>
      <c r="D49" s="79">
        <v>58</v>
      </c>
      <c r="E49" s="79">
        <v>58</v>
      </c>
      <c r="F49" s="192">
        <v>57</v>
      </c>
      <c r="G49" s="117">
        <f t="shared" si="0"/>
        <v>-1</v>
      </c>
      <c r="H49" s="82">
        <v>2000</v>
      </c>
      <c r="I49" s="82">
        <v>800</v>
      </c>
      <c r="J49" s="83">
        <f>I49*F49</f>
        <v>45600</v>
      </c>
      <c r="K49" s="137" t="s">
        <v>62</v>
      </c>
      <c r="L49" s="31"/>
      <c r="M49" s="269" t="s">
        <v>127</v>
      </c>
      <c r="N49" s="269"/>
    </row>
    <row r="50" spans="1:14" ht="34.5" customHeight="1">
      <c r="A50" s="84">
        <v>10</v>
      </c>
      <c r="B50" s="190" t="s">
        <v>122</v>
      </c>
      <c r="C50" s="46"/>
      <c r="D50" s="79">
        <v>58</v>
      </c>
      <c r="E50" s="79">
        <v>78</v>
      </c>
      <c r="F50" s="192">
        <v>57</v>
      </c>
      <c r="G50" s="117">
        <f t="shared" si="0"/>
        <v>-21</v>
      </c>
      <c r="H50" s="82">
        <v>1000</v>
      </c>
      <c r="I50" s="82">
        <v>400</v>
      </c>
      <c r="J50" s="83">
        <f>I50*F50</f>
        <v>22800</v>
      </c>
      <c r="K50" s="137" t="s">
        <v>62</v>
      </c>
      <c r="L50" s="31"/>
      <c r="M50" s="269"/>
      <c r="N50" s="269"/>
    </row>
    <row r="51" spans="1:14" ht="34.5" customHeight="1">
      <c r="A51" s="76">
        <v>11</v>
      </c>
      <c r="B51" s="190" t="s">
        <v>123</v>
      </c>
      <c r="C51" s="31"/>
      <c r="D51" s="79">
        <v>60</v>
      </c>
      <c r="E51" s="79">
        <v>60</v>
      </c>
      <c r="F51" s="192">
        <v>60</v>
      </c>
      <c r="G51" s="81">
        <f t="shared" si="0"/>
        <v>0</v>
      </c>
      <c r="H51" s="82">
        <v>5000</v>
      </c>
      <c r="I51" s="82">
        <v>0</v>
      </c>
      <c r="J51" s="83">
        <f>I51*F51</f>
        <v>0</v>
      </c>
      <c r="K51" s="137" t="s">
        <v>62</v>
      </c>
      <c r="L51" s="31"/>
      <c r="M51" s="336" t="s">
        <v>128</v>
      </c>
      <c r="N51" s="269"/>
    </row>
    <row r="52" spans="1:14" ht="34.5" customHeight="1">
      <c r="A52" s="84">
        <v>12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customHeight="1">
      <c r="A53" s="76">
        <v>13</v>
      </c>
      <c r="B53" s="38"/>
      <c r="C53" s="31"/>
      <c r="D53" s="171"/>
      <c r="E53" s="171"/>
      <c r="F53" s="80"/>
      <c r="G53" s="81"/>
      <c r="H53" s="82"/>
      <c r="I53" s="82"/>
      <c r="J53" s="92"/>
      <c r="K53" s="36"/>
      <c r="L53" s="101"/>
      <c r="M53" s="257"/>
      <c r="N53" s="257"/>
    </row>
    <row r="54" spans="1:14" ht="34.5" customHeight="1">
      <c r="A54" s="84">
        <v>14</v>
      </c>
      <c r="B54" s="38"/>
      <c r="C54" s="31"/>
      <c r="D54" s="171"/>
      <c r="E54" s="171"/>
      <c r="F54" s="80"/>
      <c r="G54" s="81"/>
      <c r="H54" s="82"/>
      <c r="I54" s="82"/>
      <c r="J54" s="92"/>
      <c r="K54" s="36"/>
      <c r="L54" s="101"/>
      <c r="M54" s="257"/>
      <c r="N54" s="257"/>
    </row>
    <row r="55" spans="1:14" ht="34.5" customHeight="1">
      <c r="A55" s="76">
        <v>15</v>
      </c>
      <c r="B55" s="38"/>
      <c r="C55" s="31"/>
      <c r="D55" s="171"/>
      <c r="E55" s="171"/>
      <c r="F55" s="80"/>
      <c r="G55" s="81"/>
      <c r="H55" s="82"/>
      <c r="I55" s="82"/>
      <c r="J55" s="92"/>
      <c r="K55" s="36"/>
      <c r="L55" s="101"/>
      <c r="M55" s="257"/>
      <c r="N55" s="257"/>
    </row>
    <row r="56" spans="1:14" ht="34.5" customHeight="1">
      <c r="A56" s="84">
        <v>16</v>
      </c>
      <c r="B56" s="38"/>
      <c r="C56" s="31"/>
      <c r="D56" s="171"/>
      <c r="E56" s="171"/>
      <c r="F56" s="80"/>
      <c r="G56" s="123"/>
      <c r="H56" s="97"/>
      <c r="I56" s="97"/>
      <c r="J56" s="98"/>
      <c r="K56" s="152"/>
      <c r="L56" s="256"/>
      <c r="M56" s="335"/>
      <c r="N56" s="335"/>
    </row>
    <row r="57" spans="1:14" ht="34.5" customHeight="1">
      <c r="A57" s="76">
        <v>17</v>
      </c>
      <c r="B57" s="38"/>
      <c r="C57" s="31"/>
      <c r="D57" s="171"/>
      <c r="E57" s="171"/>
      <c r="F57" s="80"/>
      <c r="G57" s="81"/>
      <c r="H57" s="100"/>
      <c r="I57" s="100"/>
      <c r="J57" s="35"/>
      <c r="K57" s="90"/>
      <c r="L57" s="101"/>
      <c r="M57" s="257"/>
      <c r="N57" s="257"/>
    </row>
    <row r="58" spans="1:14" ht="34.5" customHeight="1">
      <c r="A58" s="84">
        <v>18</v>
      </c>
      <c r="B58" s="43"/>
      <c r="C58" s="40"/>
      <c r="D58" s="94"/>
      <c r="E58" s="94"/>
      <c r="F58" s="95"/>
      <c r="G58" s="99"/>
      <c r="H58" s="100"/>
      <c r="I58" s="100"/>
      <c r="J58" s="35"/>
      <c r="K58" s="90"/>
      <c r="L58" s="101"/>
      <c r="M58" s="257"/>
      <c r="N58" s="257"/>
    </row>
    <row r="59" spans="1:14" ht="34.5" customHeight="1">
      <c r="A59" s="50"/>
      <c r="B59" s="38"/>
      <c r="C59" s="31"/>
      <c r="D59" s="171"/>
      <c r="E59" s="171"/>
      <c r="F59" s="80"/>
      <c r="G59" s="99"/>
      <c r="H59" s="100"/>
      <c r="I59" s="100"/>
      <c r="J59" s="35"/>
      <c r="K59" s="36"/>
      <c r="L59" s="101"/>
      <c r="M59" s="291"/>
      <c r="N59" s="292"/>
    </row>
    <row r="60" spans="1:14" ht="34.5" customHeight="1">
      <c r="A60" s="50"/>
      <c r="B60" s="38"/>
      <c r="C60" s="31"/>
      <c r="D60" s="171"/>
      <c r="E60" s="171"/>
      <c r="F60" s="80"/>
      <c r="G60" s="99"/>
      <c r="H60" s="100"/>
      <c r="I60" s="100"/>
      <c r="J60" s="35"/>
      <c r="K60" s="36"/>
      <c r="L60" s="101"/>
      <c r="M60" s="291"/>
      <c r="N60" s="292"/>
    </row>
    <row r="61" spans="1:14" ht="18">
      <c r="A61" s="48"/>
      <c r="B61" s="276" t="s">
        <v>112</v>
      </c>
      <c r="C61" s="277"/>
      <c r="D61" s="277"/>
      <c r="E61" s="277"/>
      <c r="F61" s="278"/>
      <c r="G61" s="171"/>
      <c r="H61" s="49">
        <f>SUM(H41:H60)</f>
        <v>10600</v>
      </c>
      <c r="I61" s="49">
        <f>SUM(I41:I60)</f>
        <v>1700</v>
      </c>
      <c r="J61" s="49">
        <f>SUM(J41:J60)</f>
        <v>100900</v>
      </c>
      <c r="K61" s="41"/>
      <c r="L61" s="101"/>
      <c r="M61" s="293"/>
      <c r="N61" s="294"/>
    </row>
    <row r="62" spans="1:14" ht="18">
      <c r="A62" s="48"/>
      <c r="B62" s="38"/>
      <c r="C62" s="38"/>
      <c r="D62" s="38"/>
      <c r="E62" s="51"/>
      <c r="F62" s="51"/>
      <c r="G62" s="51"/>
      <c r="H62" s="290" t="s">
        <v>52</v>
      </c>
      <c r="I62" s="290"/>
      <c r="J62" s="52">
        <f>J61/I61</f>
        <v>59.352941176470587</v>
      </c>
      <c r="K62" s="102" t="str">
        <f>K33</f>
        <v>(Sept'21)</v>
      </c>
      <c r="L62" s="103"/>
      <c r="M62" s="271" t="s">
        <v>54</v>
      </c>
      <c r="N62" s="271"/>
    </row>
    <row r="63" spans="1:14" ht="18">
      <c r="A63" s="54"/>
      <c r="B63" s="287"/>
      <c r="C63" s="287"/>
      <c r="D63" s="287"/>
      <c r="E63" s="287"/>
      <c r="F63" s="287"/>
      <c r="G63" s="287"/>
      <c r="H63" s="287"/>
      <c r="I63" s="287"/>
      <c r="J63" s="104">
        <v>119.32</v>
      </c>
      <c r="K63" s="102" t="str">
        <f>K34</f>
        <v>(Aug'21)</v>
      </c>
      <c r="L63" s="105"/>
      <c r="M63" s="188">
        <f>(J62-J63)/J63</f>
        <v>-0.50257340616434298</v>
      </c>
      <c r="N63" s="189">
        <v>10500</v>
      </c>
    </row>
    <row r="64" spans="1:14" ht="20.25">
      <c r="A64" s="61"/>
      <c r="B64" s="3"/>
      <c r="C64" s="3"/>
      <c r="D64" s="3"/>
      <c r="E64" s="3"/>
      <c r="F64" s="3"/>
      <c r="G64" s="3"/>
      <c r="H64" s="14"/>
      <c r="I64" s="3"/>
      <c r="J64" s="3"/>
      <c r="K64" s="3"/>
      <c r="L64" s="3"/>
      <c r="M64" s="70"/>
      <c r="N64" s="16"/>
    </row>
    <row r="65" spans="1:14" ht="20.25">
      <c r="A65" s="108"/>
      <c r="B65" s="9" t="s">
        <v>81</v>
      </c>
      <c r="C65" s="10"/>
      <c r="D65" s="11"/>
      <c r="E65" s="8"/>
      <c r="F65" s="8"/>
      <c r="G65" s="2"/>
      <c r="H65" s="12" t="s">
        <v>4</v>
      </c>
      <c r="I65" s="109">
        <v>6350</v>
      </c>
      <c r="J65" s="13" t="s">
        <v>82</v>
      </c>
      <c r="K65" s="110"/>
      <c r="L65" s="3"/>
      <c r="M65" s="111"/>
      <c r="N65" s="16"/>
    </row>
    <row r="66" spans="1:14" ht="18">
      <c r="A66" s="61"/>
      <c r="B66" s="3"/>
      <c r="C66" s="3"/>
      <c r="D66" s="3"/>
      <c r="E66" s="3"/>
      <c r="F66" s="3"/>
      <c r="G66" s="3"/>
      <c r="H66" s="3"/>
      <c r="I66" s="112"/>
      <c r="J66" s="3"/>
      <c r="K66" s="3"/>
      <c r="L66" s="3"/>
      <c r="M66" s="70"/>
      <c r="N66" s="16"/>
    </row>
    <row r="67" spans="1:14" ht="47.25" customHeight="1">
      <c r="A67" s="279" t="s">
        <v>6</v>
      </c>
      <c r="B67" s="260" t="s">
        <v>7</v>
      </c>
      <c r="C67" s="262" t="s">
        <v>8</v>
      </c>
      <c r="D67" s="282" t="s">
        <v>9</v>
      </c>
      <c r="E67" s="282"/>
      <c r="F67" s="282"/>
      <c r="G67" s="66" t="s">
        <v>10</v>
      </c>
      <c r="H67" s="178" t="s">
        <v>11</v>
      </c>
      <c r="I67" s="158" t="s">
        <v>83</v>
      </c>
      <c r="J67" s="178" t="s">
        <v>13</v>
      </c>
      <c r="K67" s="178" t="s">
        <v>14</v>
      </c>
      <c r="L67" s="295"/>
      <c r="M67" s="296"/>
      <c r="N67" s="297"/>
    </row>
    <row r="68" spans="1:14" ht="33" customHeight="1">
      <c r="A68" s="288"/>
      <c r="B68" s="261"/>
      <c r="C68" s="263"/>
      <c r="D68" s="27" t="str">
        <f>D8</f>
        <v>Jul'21</v>
      </c>
      <c r="E68" s="27" t="str">
        <f>E8</f>
        <v>Aug'21</v>
      </c>
      <c r="F68" s="28" t="str">
        <f>F8</f>
        <v>Sept'21</v>
      </c>
      <c r="G68" s="113" t="s">
        <v>19</v>
      </c>
      <c r="H68" s="75" t="s">
        <v>20</v>
      </c>
      <c r="I68" s="69" t="s">
        <v>20</v>
      </c>
      <c r="J68" s="178" t="s">
        <v>21</v>
      </c>
      <c r="K68" s="178" t="s">
        <v>22</v>
      </c>
      <c r="L68" s="298"/>
      <c r="M68" s="299"/>
      <c r="N68" s="300"/>
    </row>
    <row r="69" spans="1:14" ht="34.5" customHeight="1">
      <c r="A69" s="31">
        <v>1</v>
      </c>
      <c r="B69" s="191" t="s">
        <v>129</v>
      </c>
      <c r="C69" s="46"/>
      <c r="D69" s="79">
        <v>60</v>
      </c>
      <c r="E69" s="79">
        <v>0</v>
      </c>
      <c r="F69" s="192">
        <v>0</v>
      </c>
      <c r="G69" s="81">
        <v>0</v>
      </c>
      <c r="H69" s="82">
        <v>0</v>
      </c>
      <c r="I69" s="199">
        <v>0</v>
      </c>
      <c r="J69" s="35">
        <f>I69*F69</f>
        <v>0</v>
      </c>
      <c r="K69" s="90" t="s">
        <v>62</v>
      </c>
      <c r="L69" s="101"/>
      <c r="M69" s="324"/>
      <c r="N69" s="325"/>
    </row>
    <row r="70" spans="1:14" ht="34.5" customHeight="1">
      <c r="A70" s="31">
        <v>2</v>
      </c>
      <c r="B70" s="191" t="s">
        <v>130</v>
      </c>
      <c r="C70" s="46"/>
      <c r="D70" s="79">
        <v>38</v>
      </c>
      <c r="E70" s="79">
        <v>38</v>
      </c>
      <c r="F70" s="192">
        <v>38</v>
      </c>
      <c r="G70" s="81">
        <f>F70-E70</f>
        <v>0</v>
      </c>
      <c r="H70" s="82">
        <v>1000</v>
      </c>
      <c r="I70" s="199">
        <v>0</v>
      </c>
      <c r="J70" s="35">
        <f>I70*F70</f>
        <v>0</v>
      </c>
      <c r="K70" s="90" t="s">
        <v>62</v>
      </c>
      <c r="L70" s="178"/>
      <c r="M70" s="257"/>
      <c r="N70" s="257"/>
    </row>
    <row r="71" spans="1:14" ht="34.5" customHeight="1">
      <c r="A71" s="31">
        <v>3</v>
      </c>
      <c r="B71" s="77" t="s">
        <v>131</v>
      </c>
      <c r="C71" s="46"/>
      <c r="D71" s="200"/>
      <c r="E71" s="200"/>
      <c r="F71" s="201"/>
      <c r="G71" s="81">
        <f>F71-E71</f>
        <v>0</v>
      </c>
      <c r="H71" s="82"/>
      <c r="I71" s="199"/>
      <c r="J71" s="35">
        <f>I71*F71</f>
        <v>0</v>
      </c>
      <c r="K71" s="31" t="s">
        <v>62</v>
      </c>
      <c r="L71" s="101"/>
      <c r="M71" s="289"/>
      <c r="N71" s="289"/>
    </row>
    <row r="72" spans="1:14" ht="34.5" customHeight="1">
      <c r="A72" s="31">
        <v>4</v>
      </c>
      <c r="B72" s="77" t="s">
        <v>132</v>
      </c>
      <c r="C72" s="46"/>
      <c r="D72" s="200">
        <v>38</v>
      </c>
      <c r="E72" s="200">
        <v>36</v>
      </c>
      <c r="F72" s="201">
        <v>34</v>
      </c>
      <c r="G72" s="81">
        <f>F72-E72</f>
        <v>-2</v>
      </c>
      <c r="H72" s="82">
        <v>300</v>
      </c>
      <c r="I72" s="199">
        <v>300</v>
      </c>
      <c r="J72" s="35">
        <f>I72*F72</f>
        <v>10200</v>
      </c>
      <c r="K72" s="31" t="s">
        <v>62</v>
      </c>
      <c r="L72" s="101"/>
      <c r="M72" s="257"/>
      <c r="N72" s="257"/>
    </row>
    <row r="73" spans="1:14" ht="34.5" customHeight="1">
      <c r="A73" s="31">
        <v>5</v>
      </c>
      <c r="B73" s="38"/>
      <c r="C73" s="46"/>
      <c r="D73" s="171"/>
      <c r="E73" s="171"/>
      <c r="F73" s="45"/>
      <c r="G73" s="81"/>
      <c r="H73" s="31"/>
      <c r="I73" s="31"/>
      <c r="J73" s="120"/>
      <c r="K73" s="41"/>
      <c r="L73" s="101"/>
      <c r="M73" s="257"/>
      <c r="N73" s="257"/>
    </row>
    <row r="74" spans="1:14" ht="34.5" customHeight="1">
      <c r="A74" s="31">
        <v>6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69"/>
      <c r="N74" s="269"/>
    </row>
    <row r="75" spans="1:14" ht="34.5" customHeight="1">
      <c r="A75" s="31">
        <v>7</v>
      </c>
      <c r="B75" s="38"/>
      <c r="C75" s="46"/>
      <c r="D75" s="171"/>
      <c r="E75" s="171"/>
      <c r="F75" s="45"/>
      <c r="G75" s="117"/>
      <c r="H75" s="31"/>
      <c r="I75" s="31"/>
      <c r="J75" s="120"/>
      <c r="K75" s="41"/>
      <c r="L75" s="101"/>
      <c r="M75" s="257"/>
      <c r="N75" s="257"/>
    </row>
    <row r="76" spans="1:14" ht="34.5" customHeight="1">
      <c r="A76" s="31">
        <v>8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customHeight="1">
      <c r="A77" s="31">
        <v>9</v>
      </c>
      <c r="B77" s="38"/>
      <c r="C77" s="46"/>
      <c r="D77" s="171"/>
      <c r="E77" s="171"/>
      <c r="F77" s="45"/>
      <c r="G77" s="81"/>
      <c r="H77" s="31"/>
      <c r="I77" s="31"/>
      <c r="J77" s="120"/>
      <c r="K77" s="41"/>
      <c r="L77" s="101"/>
      <c r="M77" s="285"/>
      <c r="N77" s="286"/>
    </row>
    <row r="78" spans="1:14" ht="34.5" customHeight="1">
      <c r="A78" s="31">
        <v>10</v>
      </c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286"/>
      <c r="N78" s="286"/>
    </row>
    <row r="79" spans="1:14" ht="34.5" customHeight="1">
      <c r="A79" s="40"/>
      <c r="B79" s="43"/>
      <c r="C79" s="121"/>
      <c r="D79" s="94"/>
      <c r="E79" s="94"/>
      <c r="F79" s="122"/>
      <c r="G79" s="123"/>
      <c r="H79" s="40"/>
      <c r="I79" s="40"/>
      <c r="J79" s="124"/>
      <c r="K79" s="151"/>
      <c r="L79" s="101"/>
      <c r="M79" s="286"/>
      <c r="N79" s="286"/>
    </row>
    <row r="80" spans="1:14" ht="34.5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34.5" customHeight="1">
      <c r="A83" s="31"/>
      <c r="B83" s="38"/>
      <c r="C83" s="46"/>
      <c r="D83" s="171"/>
      <c r="E83" s="171"/>
      <c r="F83" s="45"/>
      <c r="G83" s="81"/>
      <c r="H83" s="31"/>
      <c r="I83" s="31"/>
      <c r="J83" s="120"/>
      <c r="K83" s="41"/>
      <c r="L83" s="101"/>
      <c r="M83" s="320"/>
      <c r="N83" s="321"/>
    </row>
    <row r="84" spans="1:14" ht="34.5" customHeight="1">
      <c r="A84" s="31"/>
      <c r="B84" s="38"/>
      <c r="C84" s="46"/>
      <c r="D84" s="171"/>
      <c r="E84" s="171"/>
      <c r="F84" s="45"/>
      <c r="G84" s="81"/>
      <c r="H84" s="31"/>
      <c r="I84" s="31"/>
      <c r="J84" s="120"/>
      <c r="K84" s="41"/>
      <c r="L84" s="101"/>
      <c r="M84" s="320"/>
      <c r="N84" s="321"/>
    </row>
    <row r="85" spans="1:14" ht="18">
      <c r="A85" s="90"/>
      <c r="B85" s="38"/>
      <c r="C85" s="38"/>
      <c r="D85" s="311" t="s">
        <v>96</v>
      </c>
      <c r="E85" s="311"/>
      <c r="F85" s="311"/>
      <c r="G85" s="171"/>
      <c r="H85" s="49">
        <f>SUM(H69:H84)</f>
        <v>1300</v>
      </c>
      <c r="I85" s="49">
        <f>SUM(I69:I84)</f>
        <v>300</v>
      </c>
      <c r="J85" s="49">
        <f>SUM(J69:J84)</f>
        <v>10200</v>
      </c>
      <c r="K85" s="36"/>
      <c r="L85" s="178"/>
      <c r="M85" s="312"/>
      <c r="N85" s="313"/>
    </row>
    <row r="86" spans="1:14" ht="18">
      <c r="A86" s="90"/>
      <c r="B86" s="314"/>
      <c r="C86" s="314"/>
      <c r="D86" s="314"/>
      <c r="E86" s="314"/>
      <c r="F86" s="314"/>
      <c r="G86" s="314"/>
      <c r="H86" s="270" t="s">
        <v>52</v>
      </c>
      <c r="I86" s="270"/>
      <c r="J86" s="52">
        <f>J85/I85</f>
        <v>34</v>
      </c>
      <c r="K86" s="102" t="str">
        <f>K33</f>
        <v>(Sept'21)</v>
      </c>
      <c r="L86" s="103"/>
      <c r="M86" s="315" t="s">
        <v>54</v>
      </c>
      <c r="N86" s="316"/>
    </row>
    <row r="87" spans="1:14" ht="18">
      <c r="A87" s="90"/>
      <c r="B87" s="314" t="s">
        <v>133</v>
      </c>
      <c r="C87" s="314"/>
      <c r="D87" s="314"/>
      <c r="E87" s="314"/>
      <c r="F87" s="314"/>
      <c r="G87" s="314"/>
      <c r="H87" s="171"/>
      <c r="I87" s="171"/>
      <c r="J87" s="52">
        <v>0</v>
      </c>
      <c r="K87" s="102" t="str">
        <f>K34</f>
        <v>(Aug'21)</v>
      </c>
      <c r="L87" s="105"/>
      <c r="M87" s="161" t="e">
        <f>(J86-J87)/J87</f>
        <v>#DIV/0!</v>
      </c>
      <c r="N87" s="127">
        <v>749</v>
      </c>
    </row>
    <row r="88" spans="1:14" ht="18">
      <c r="A88" s="142"/>
      <c r="B88" s="143"/>
      <c r="C88" s="143"/>
      <c r="D88" s="143"/>
      <c r="E88" s="143"/>
      <c r="F88" s="143"/>
      <c r="G88" s="143"/>
      <c r="H88" s="144"/>
      <c r="I88" s="144"/>
      <c r="J88" s="145"/>
      <c r="K88" s="146"/>
      <c r="L88" s="132"/>
      <c r="M88" s="147"/>
      <c r="N88" s="148"/>
    </row>
    <row r="89" spans="1:14" ht="18">
      <c r="A89" s="69"/>
      <c r="B89" s="128"/>
      <c r="C89" s="128"/>
      <c r="D89" s="128"/>
      <c r="E89" s="128"/>
      <c r="F89" s="128"/>
      <c r="G89" s="128"/>
      <c r="H89" s="129"/>
      <c r="I89" s="130"/>
      <c r="J89" s="131"/>
      <c r="K89" s="132"/>
      <c r="L89" s="69"/>
      <c r="M89" s="133"/>
      <c r="N89" s="16"/>
    </row>
    <row r="90" spans="1:14" ht="20.25">
      <c r="A90" s="108"/>
      <c r="B90" s="9" t="s">
        <v>98</v>
      </c>
      <c r="C90" s="9"/>
      <c r="D90" s="11"/>
      <c r="E90" s="8"/>
      <c r="F90" s="8"/>
      <c r="G90" s="2"/>
      <c r="H90" s="12" t="s">
        <v>4</v>
      </c>
      <c r="I90" s="109">
        <v>500</v>
      </c>
      <c r="J90" s="13" t="s">
        <v>82</v>
      </c>
      <c r="K90" s="134"/>
      <c r="L90" s="3"/>
      <c r="M90" s="111"/>
      <c r="N90" s="16"/>
    </row>
    <row r="91" spans="1:14" ht="18">
      <c r="A91" s="61"/>
      <c r="B91" s="3"/>
      <c r="C91" s="3"/>
      <c r="D91" s="3"/>
      <c r="E91" s="3"/>
      <c r="F91" s="3"/>
      <c r="G91" s="3"/>
      <c r="H91" s="3"/>
      <c r="I91" s="112"/>
      <c r="J91" s="3"/>
      <c r="K91" s="3"/>
      <c r="L91" s="3"/>
      <c r="M91" s="70"/>
      <c r="N91" s="16"/>
    </row>
    <row r="92" spans="1:14" ht="15.75">
      <c r="A92" s="174" t="s">
        <v>6</v>
      </c>
      <c r="B92" s="260" t="s">
        <v>7</v>
      </c>
      <c r="C92" s="262" t="s">
        <v>8</v>
      </c>
      <c r="D92" s="282" t="s">
        <v>9</v>
      </c>
      <c r="E92" s="282"/>
      <c r="F92" s="282"/>
      <c r="G92" s="66" t="s">
        <v>10</v>
      </c>
      <c r="H92" s="178" t="s">
        <v>11</v>
      </c>
      <c r="I92" s="25" t="s">
        <v>12</v>
      </c>
      <c r="J92" s="67" t="s">
        <v>13</v>
      </c>
      <c r="K92" s="66" t="s">
        <v>14</v>
      </c>
      <c r="L92" s="178"/>
      <c r="M92" s="317"/>
      <c r="N92" s="316"/>
    </row>
    <row r="93" spans="1:14" ht="15.75">
      <c r="A93" s="75"/>
      <c r="B93" s="261"/>
      <c r="C93" s="263"/>
      <c r="D93" s="27" t="str">
        <f>D8</f>
        <v>Jul'21</v>
      </c>
      <c r="E93" s="27" t="str">
        <f>E8</f>
        <v>Aug'21</v>
      </c>
      <c r="F93" s="72" t="str">
        <f>F8</f>
        <v>Sept'21</v>
      </c>
      <c r="G93" s="113" t="s">
        <v>19</v>
      </c>
      <c r="H93" s="75" t="s">
        <v>20</v>
      </c>
      <c r="I93" s="114" t="s">
        <v>20</v>
      </c>
      <c r="J93" s="114" t="s">
        <v>21</v>
      </c>
      <c r="K93" s="113" t="s">
        <v>22</v>
      </c>
      <c r="L93" s="178"/>
      <c r="M93" s="317"/>
      <c r="N93" s="316"/>
    </row>
    <row r="94" spans="1:14" ht="34.5" customHeight="1">
      <c r="A94" s="90">
        <v>1</v>
      </c>
      <c r="B94" s="102"/>
      <c r="C94" s="46"/>
      <c r="D94" s="115"/>
      <c r="E94" s="171"/>
      <c r="F94" s="45"/>
      <c r="G94" s="81"/>
      <c r="H94" s="31"/>
      <c r="I94" s="31"/>
      <c r="J94" s="119"/>
      <c r="K94" s="36"/>
      <c r="L94" s="178"/>
      <c r="M94" s="283"/>
      <c r="N94" s="284"/>
    </row>
    <row r="95" spans="1:14" ht="34.5" customHeight="1">
      <c r="A95" s="90">
        <v>2</v>
      </c>
      <c r="B95" s="102"/>
      <c r="C95" s="46"/>
      <c r="D95" s="115"/>
      <c r="E95" s="171"/>
      <c r="F95" s="45"/>
      <c r="G95" s="81"/>
      <c r="H95" s="31"/>
      <c r="I95" s="31"/>
      <c r="J95" s="119"/>
      <c r="K95" s="36"/>
      <c r="L95" s="178"/>
      <c r="M95" s="283"/>
      <c r="N95" s="284"/>
    </row>
    <row r="96" spans="1:14" ht="34.5" hidden="1" customHeight="1">
      <c r="A96" s="31"/>
      <c r="B96" s="30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309"/>
      <c r="N96" s="310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34.5" hidden="1" customHeight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34.5" hidden="1" customHeight="1">
      <c r="A101" s="31"/>
      <c r="B101" s="38"/>
      <c r="C101" s="46"/>
      <c r="D101" s="171"/>
      <c r="E101" s="171"/>
      <c r="F101" s="45"/>
      <c r="G101" s="81"/>
      <c r="H101" s="31"/>
      <c r="I101" s="31"/>
      <c r="J101" s="120"/>
      <c r="K101" s="41"/>
      <c r="L101" s="101"/>
      <c r="M101" s="283"/>
      <c r="N101" s="284"/>
    </row>
    <row r="102" spans="1:14" ht="25.5" hidden="1">
      <c r="A102" s="31"/>
      <c r="B102" s="38"/>
      <c r="C102" s="46"/>
      <c r="D102" s="171"/>
      <c r="E102" s="171"/>
      <c r="F102" s="45"/>
      <c r="G102" s="81"/>
      <c r="H102" s="31"/>
      <c r="I102" s="31"/>
      <c r="J102" s="120"/>
      <c r="K102" s="41"/>
      <c r="L102" s="101"/>
      <c r="M102" s="283"/>
      <c r="N102" s="284"/>
    </row>
    <row r="103" spans="1:14" ht="18">
      <c r="A103" s="90"/>
      <c r="B103" s="38"/>
      <c r="C103" s="38"/>
      <c r="D103" s="311" t="s">
        <v>96</v>
      </c>
      <c r="E103" s="311"/>
      <c r="F103" s="311"/>
      <c r="G103" s="171"/>
      <c r="H103" s="49">
        <f>SUM(H94:H102)</f>
        <v>0</v>
      </c>
      <c r="I103" s="49">
        <f>SUM(I94:I102)</f>
        <v>0</v>
      </c>
      <c r="J103" s="49">
        <f>SUM(J94:J102)</f>
        <v>0</v>
      </c>
      <c r="K103" s="36"/>
      <c r="L103" s="178"/>
      <c r="M103" s="312"/>
      <c r="N103" s="313"/>
    </row>
    <row r="104" spans="1:14" ht="18">
      <c r="A104" s="135"/>
      <c r="B104" s="301"/>
      <c r="C104" s="302"/>
      <c r="D104" s="302"/>
      <c r="E104" s="302"/>
      <c r="F104" s="302"/>
      <c r="G104" s="303"/>
      <c r="H104" s="304" t="s">
        <v>52</v>
      </c>
      <c r="I104" s="304"/>
      <c r="J104" s="136" t="e">
        <f>J103/I103</f>
        <v>#DIV/0!</v>
      </c>
      <c r="K104" s="149" t="str">
        <f>K33</f>
        <v>(Sept'21)</v>
      </c>
      <c r="L104" s="103"/>
      <c r="M104" s="305" t="s">
        <v>54</v>
      </c>
      <c r="N104" s="305"/>
    </row>
    <row r="105" spans="1:14" ht="18">
      <c r="A105" s="137"/>
      <c r="B105" s="306"/>
      <c r="C105" s="307"/>
      <c r="D105" s="307"/>
      <c r="E105" s="307"/>
      <c r="F105" s="307"/>
      <c r="G105" s="308"/>
      <c r="H105" s="79"/>
      <c r="I105" s="79"/>
      <c r="J105" s="138">
        <v>154</v>
      </c>
      <c r="K105" s="150" t="str">
        <f>K34</f>
        <v>(Aug'21)</v>
      </c>
      <c r="L105" s="105"/>
      <c r="M105" s="139" t="e">
        <f>(J104-J105)/J105</f>
        <v>#DIV/0!</v>
      </c>
      <c r="N105" s="140"/>
    </row>
    <row r="106" spans="1:14" ht="15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5"/>
    </row>
    <row r="107" spans="1:14" ht="15.75">
      <c r="A107" s="5" t="s">
        <v>100</v>
      </c>
      <c r="B107" s="5"/>
      <c r="C107" s="5"/>
      <c r="D107" s="5"/>
      <c r="E107" s="5" t="s">
        <v>101</v>
      </c>
      <c r="F107" s="5"/>
      <c r="G107" s="5"/>
      <c r="H107" s="5"/>
      <c r="I107" s="5" t="s">
        <v>102</v>
      </c>
      <c r="J107" s="5"/>
      <c r="K107" s="5"/>
      <c r="L107" s="5"/>
      <c r="M107" s="4"/>
      <c r="N107" s="5"/>
    </row>
    <row r="108" spans="1:14" ht="15.75">
      <c r="A108" s="5" t="s">
        <v>103</v>
      </c>
      <c r="B108" s="141"/>
      <c r="C108" s="141"/>
      <c r="D108" s="5"/>
      <c r="E108" s="5" t="s">
        <v>104</v>
      </c>
      <c r="F108" s="5"/>
      <c r="G108" s="5"/>
      <c r="H108" s="5"/>
      <c r="I108" s="5"/>
      <c r="J108" s="5"/>
      <c r="K108" s="5"/>
      <c r="L108" s="5"/>
      <c r="M108" s="4"/>
      <c r="N108" s="5"/>
    </row>
  </sheetData>
  <mergeCells count="107">
    <mergeCell ref="B105:G105"/>
    <mergeCell ref="M100:N100"/>
    <mergeCell ref="M101:N101"/>
    <mergeCell ref="M102:N102"/>
    <mergeCell ref="D103:F103"/>
    <mergeCell ref="M103:N103"/>
    <mergeCell ref="B104:G104"/>
    <mergeCell ref="H104:I104"/>
    <mergeCell ref="M104:N104"/>
    <mergeCell ref="M94:N94"/>
    <mergeCell ref="M95:N95"/>
    <mergeCell ref="M96:N96"/>
    <mergeCell ref="M97:N97"/>
    <mergeCell ref="M98:N98"/>
    <mergeCell ref="M99:N99"/>
    <mergeCell ref="B86:G86"/>
    <mergeCell ref="H86:I86"/>
    <mergeCell ref="M86:N86"/>
    <mergeCell ref="B87:G87"/>
    <mergeCell ref="B92:B93"/>
    <mergeCell ref="C92:C93"/>
    <mergeCell ref="D92:F92"/>
    <mergeCell ref="M92:N92"/>
    <mergeCell ref="M93:N93"/>
    <mergeCell ref="M81:N81"/>
    <mergeCell ref="M82:N82"/>
    <mergeCell ref="M83:N83"/>
    <mergeCell ref="M84:N84"/>
    <mergeCell ref="D85:F85"/>
    <mergeCell ref="M85:N85"/>
    <mergeCell ref="M75:N75"/>
    <mergeCell ref="M76:N76"/>
    <mergeCell ref="M77:N77"/>
    <mergeCell ref="M78:N78"/>
    <mergeCell ref="M79:N79"/>
    <mergeCell ref="M80:N80"/>
    <mergeCell ref="M69:N69"/>
    <mergeCell ref="M70:N70"/>
    <mergeCell ref="M71:N71"/>
    <mergeCell ref="M72:N72"/>
    <mergeCell ref="M73:N73"/>
    <mergeCell ref="M74:N74"/>
    <mergeCell ref="H62:I62"/>
    <mergeCell ref="M62:N62"/>
    <mergeCell ref="B63:I63"/>
    <mergeCell ref="A67:A68"/>
    <mergeCell ref="B67:B68"/>
    <mergeCell ref="C67:C68"/>
    <mergeCell ref="D67:F67"/>
    <mergeCell ref="L67:N68"/>
    <mergeCell ref="M59:N59"/>
    <mergeCell ref="M60:N60"/>
    <mergeCell ref="B61:F61"/>
    <mergeCell ref="M61:N61"/>
    <mergeCell ref="M54:N54"/>
    <mergeCell ref="M55:N55"/>
    <mergeCell ref="M56:N56"/>
    <mergeCell ref="M57:N57"/>
    <mergeCell ref="M58:N58"/>
    <mergeCell ref="M48:N48"/>
    <mergeCell ref="M49:N49"/>
    <mergeCell ref="M50:N50"/>
    <mergeCell ref="M51:N51"/>
    <mergeCell ref="M52:N52"/>
    <mergeCell ref="M53:N53"/>
    <mergeCell ref="M42:N42"/>
    <mergeCell ref="M43:N43"/>
    <mergeCell ref="M44:N44"/>
    <mergeCell ref="M45:N45"/>
    <mergeCell ref="M46:N46"/>
    <mergeCell ref="M47:N47"/>
    <mergeCell ref="A39:A40"/>
    <mergeCell ref="B39:B40"/>
    <mergeCell ref="C39:C40"/>
    <mergeCell ref="D39:F39"/>
    <mergeCell ref="L39:N40"/>
    <mergeCell ref="M41:N41"/>
    <mergeCell ref="M31:N31"/>
    <mergeCell ref="B32:F32"/>
    <mergeCell ref="M32:N32"/>
    <mergeCell ref="H33:I33"/>
    <mergeCell ref="M33:N33"/>
    <mergeCell ref="B34:H34"/>
    <mergeCell ref="M25:N25"/>
    <mergeCell ref="M26:N26"/>
    <mergeCell ref="M27:N27"/>
    <mergeCell ref="M28:N28"/>
    <mergeCell ref="M29:N29"/>
    <mergeCell ref="M30:N30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6"/>
  <sheetViews>
    <sheetView topLeftCell="A36" zoomScale="60" zoomScaleNormal="60" workbookViewId="0">
      <selection activeCell="E105" sqref="E10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9.42578125" bestFit="1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164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305"/>
      <c r="N7" s="305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305"/>
      <c r="N8" s="305"/>
    </row>
    <row r="9" spans="1:14" ht="34.5" customHeight="1">
      <c r="A9" s="29">
        <v>1</v>
      </c>
      <c r="B9" s="177" t="s">
        <v>40</v>
      </c>
      <c r="C9" s="179"/>
      <c r="D9" s="46">
        <v>120</v>
      </c>
      <c r="E9" s="46">
        <v>0</v>
      </c>
      <c r="F9" s="204">
        <v>0</v>
      </c>
      <c r="G9" s="205">
        <v>0</v>
      </c>
      <c r="H9" s="100">
        <v>0</v>
      </c>
      <c r="I9" s="182">
        <v>0</v>
      </c>
      <c r="J9" s="35">
        <f>I9*F9</f>
        <v>0</v>
      </c>
      <c r="K9" s="90" t="s">
        <v>62</v>
      </c>
      <c r="L9" s="184"/>
      <c r="M9" s="257"/>
      <c r="N9" s="257"/>
    </row>
    <row r="10" spans="1:14" ht="34.5" customHeight="1">
      <c r="A10" s="37">
        <v>2</v>
      </c>
      <c r="B10" s="177" t="s">
        <v>136</v>
      </c>
      <c r="C10" s="179"/>
      <c r="D10" s="46">
        <v>115</v>
      </c>
      <c r="E10" s="46">
        <v>115</v>
      </c>
      <c r="F10" s="204">
        <v>115</v>
      </c>
      <c r="G10" s="205">
        <f>F10-E10</f>
        <v>0</v>
      </c>
      <c r="H10" s="100">
        <v>100</v>
      </c>
      <c r="I10" s="182">
        <v>100</v>
      </c>
      <c r="J10" s="35">
        <f>I10*F10</f>
        <v>11500</v>
      </c>
      <c r="K10" s="90" t="s">
        <v>62</v>
      </c>
      <c r="L10" s="185"/>
      <c r="M10" s="269"/>
      <c r="N10" s="269"/>
    </row>
    <row r="11" spans="1:14" ht="34.5" customHeight="1">
      <c r="A11" s="42">
        <v>3</v>
      </c>
      <c r="B11" s="203" t="s">
        <v>45</v>
      </c>
      <c r="C11" s="179"/>
      <c r="D11" s="46">
        <v>105</v>
      </c>
      <c r="E11" s="46">
        <v>110</v>
      </c>
      <c r="F11" s="204">
        <v>118</v>
      </c>
      <c r="G11" s="206">
        <f>F11-E11</f>
        <v>8</v>
      </c>
      <c r="H11" s="100">
        <v>100</v>
      </c>
      <c r="I11" s="182">
        <v>100</v>
      </c>
      <c r="J11" s="35">
        <f>I11*F11</f>
        <v>11800</v>
      </c>
      <c r="K11" s="90" t="s">
        <v>62</v>
      </c>
      <c r="L11" s="185"/>
      <c r="M11" s="269"/>
      <c r="N11" s="269"/>
    </row>
    <row r="12" spans="1:14" ht="34.5" customHeight="1">
      <c r="A12" s="29">
        <v>4</v>
      </c>
      <c r="B12" s="77"/>
      <c r="C12" s="179"/>
      <c r="D12" s="179"/>
      <c r="E12" s="179"/>
      <c r="F12" s="180"/>
      <c r="G12" s="181"/>
      <c r="H12" s="100"/>
      <c r="I12" s="182"/>
      <c r="J12" s="35"/>
      <c r="K12" s="183"/>
      <c r="L12" s="185"/>
      <c r="M12" s="269"/>
      <c r="N12" s="269"/>
    </row>
    <row r="13" spans="1:14" ht="34.5" hidden="1" customHeight="1">
      <c r="A13" s="29">
        <v>5</v>
      </c>
      <c r="B13" s="77"/>
      <c r="C13" s="179"/>
      <c r="D13" s="179"/>
      <c r="E13" s="179"/>
      <c r="F13" s="180"/>
      <c r="G13" s="181"/>
      <c r="H13" s="100"/>
      <c r="I13" s="182"/>
      <c r="J13" s="35"/>
      <c r="K13" s="183"/>
      <c r="L13" s="186"/>
      <c r="M13" s="337"/>
      <c r="N13" s="337"/>
    </row>
    <row r="14" spans="1:14" ht="34.5" hidden="1" customHeight="1">
      <c r="A14" s="29">
        <v>6</v>
      </c>
      <c r="B14" s="38"/>
      <c r="C14" s="31"/>
      <c r="D14" s="171"/>
      <c r="E14" s="171"/>
      <c r="F14" s="45"/>
      <c r="G14" s="34"/>
      <c r="H14" s="35"/>
      <c r="I14" s="35"/>
      <c r="J14" s="35"/>
      <c r="K14" s="41"/>
      <c r="L14" s="31"/>
      <c r="M14" s="257"/>
      <c r="N14" s="257"/>
    </row>
    <row r="15" spans="1:14" ht="34.5" hidden="1" customHeight="1">
      <c r="A15" s="29">
        <v>6</v>
      </c>
      <c r="B15" s="38"/>
      <c r="C15" s="31"/>
      <c r="D15" s="171"/>
      <c r="E15" s="171"/>
      <c r="F15" s="45"/>
      <c r="G15" s="34"/>
      <c r="H15" s="35"/>
      <c r="I15" s="35"/>
      <c r="J15" s="35"/>
      <c r="K15" s="41"/>
      <c r="L15" s="31"/>
      <c r="M15" s="257"/>
      <c r="N15" s="257"/>
    </row>
    <row r="16" spans="1:14" ht="34.5" hidden="1" customHeight="1">
      <c r="A16" s="29">
        <v>7</v>
      </c>
      <c r="B16" s="38"/>
      <c r="C16" s="31"/>
      <c r="D16" s="171"/>
      <c r="E16" s="171"/>
      <c r="F16" s="45"/>
      <c r="G16" s="39"/>
      <c r="H16" s="35"/>
      <c r="I16" s="35"/>
      <c r="J16" s="35"/>
      <c r="K16" s="41"/>
      <c r="L16" s="31"/>
      <c r="M16" s="257"/>
      <c r="N16" s="257"/>
    </row>
    <row r="17" spans="1:14" ht="34.5" hidden="1" customHeight="1">
      <c r="A17" s="29">
        <v>8</v>
      </c>
      <c r="B17" s="38"/>
      <c r="C17" s="31"/>
      <c r="D17" s="171"/>
      <c r="E17" s="171"/>
      <c r="F17" s="45"/>
      <c r="G17" s="34"/>
      <c r="H17" s="35"/>
      <c r="I17" s="35"/>
      <c r="J17" s="35"/>
      <c r="K17" s="41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200</v>
      </c>
      <c r="I27" s="49">
        <f>SUM(I9:I26)</f>
        <v>200</v>
      </c>
      <c r="J27" s="35">
        <f>SUM(J9:J26)</f>
        <v>23300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>
        <f>J27/I27</f>
        <v>116.5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135</v>
      </c>
      <c r="C29" s="327"/>
      <c r="D29" s="327"/>
      <c r="E29" s="327"/>
      <c r="F29" s="327"/>
      <c r="G29" s="327"/>
      <c r="H29" s="328"/>
      <c r="I29" s="171"/>
      <c r="J29" s="202">
        <v>113</v>
      </c>
      <c r="K29" s="53" t="s">
        <v>56</v>
      </c>
      <c r="L29" s="30"/>
      <c r="M29" s="55">
        <f>(J28-J29)/J29</f>
        <v>3.0973451327433628E-2</v>
      </c>
      <c r="N29" s="207">
        <v>700</v>
      </c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/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178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178" t="s">
        <v>22</v>
      </c>
      <c r="L66" s="298"/>
      <c r="M66" s="299"/>
      <c r="N66" s="300"/>
    </row>
    <row r="67" spans="1:14" ht="34.5" customHeight="1">
      <c r="A67" s="31">
        <v>1</v>
      </c>
      <c r="B67" s="38"/>
      <c r="C67" s="46"/>
      <c r="D67" s="171"/>
      <c r="E67" s="171"/>
      <c r="F67" s="45"/>
      <c r="G67" s="81"/>
      <c r="H67" s="31"/>
      <c r="I67" s="31"/>
      <c r="J67" s="120"/>
      <c r="K67" s="31"/>
      <c r="L67" s="101"/>
      <c r="M67" s="324"/>
      <c r="N67" s="325"/>
    </row>
    <row r="68" spans="1:14" ht="34.5" customHeight="1">
      <c r="A68" s="31">
        <v>2</v>
      </c>
      <c r="B68" s="38"/>
      <c r="C68" s="46"/>
      <c r="D68" s="171"/>
      <c r="E68" s="171"/>
      <c r="F68" s="45"/>
      <c r="G68" s="81"/>
      <c r="H68" s="31"/>
      <c r="I68" s="31"/>
      <c r="J68" s="120"/>
      <c r="K68" s="31"/>
      <c r="L68" s="178"/>
      <c r="M68" s="257"/>
      <c r="N68" s="257"/>
    </row>
    <row r="69" spans="1:14" ht="34.5" hidden="1" customHeight="1">
      <c r="A69" s="31">
        <v>3</v>
      </c>
      <c r="B69" s="38"/>
      <c r="C69" s="46"/>
      <c r="D69" s="171"/>
      <c r="E69" s="171"/>
      <c r="F69" s="45"/>
      <c r="G69" s="81"/>
      <c r="H69" s="31"/>
      <c r="I69" s="31"/>
      <c r="J69" s="120"/>
      <c r="K69" s="31"/>
      <c r="L69" s="101"/>
      <c r="M69" s="289"/>
      <c r="N69" s="289"/>
    </row>
    <row r="70" spans="1:14" ht="34.5" hidden="1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153.91999999999999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19"/>
  <sheetViews>
    <sheetView zoomScale="60" zoomScaleNormal="60" workbookViewId="0">
      <selection activeCell="B32" sqref="B32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23.28515625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163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66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267"/>
      <c r="N8" s="268"/>
    </row>
    <row r="9" spans="1:14" ht="34.5" customHeight="1">
      <c r="A9" s="29">
        <v>1</v>
      </c>
      <c r="B9" s="208" t="s">
        <v>129</v>
      </c>
      <c r="C9" s="209" t="s">
        <v>25</v>
      </c>
      <c r="D9" s="211">
        <v>0</v>
      </c>
      <c r="E9" s="171">
        <v>0</v>
      </c>
      <c r="F9" s="45"/>
      <c r="G9" s="35">
        <v>0</v>
      </c>
      <c r="H9" s="35">
        <v>0</v>
      </c>
      <c r="I9" s="35">
        <v>0</v>
      </c>
      <c r="J9" s="212">
        <f>F9*I9</f>
        <v>0</v>
      </c>
      <c r="K9" s="90" t="s">
        <v>26</v>
      </c>
      <c r="L9" s="90"/>
      <c r="M9" s="269"/>
      <c r="N9" s="269"/>
    </row>
    <row r="10" spans="1:14" ht="34.5" customHeight="1">
      <c r="A10" s="37">
        <v>2</v>
      </c>
      <c r="B10" s="208" t="s">
        <v>138</v>
      </c>
      <c r="C10" s="209" t="s">
        <v>139</v>
      </c>
      <c r="D10" s="211">
        <v>0</v>
      </c>
      <c r="E10" s="171"/>
      <c r="F10" s="45"/>
      <c r="G10" s="35">
        <f>F10-E10</f>
        <v>0</v>
      </c>
      <c r="H10" s="35"/>
      <c r="I10" s="35"/>
      <c r="J10" s="212">
        <f t="shared" ref="J10:J18" si="0">F10*I10</f>
        <v>0</v>
      </c>
      <c r="K10" s="90" t="s">
        <v>26</v>
      </c>
      <c r="L10" s="31"/>
      <c r="M10" s="257"/>
      <c r="N10" s="257"/>
    </row>
    <row r="11" spans="1:14" ht="34.5" customHeight="1">
      <c r="A11" s="42">
        <v>3</v>
      </c>
      <c r="B11" s="208" t="s">
        <v>130</v>
      </c>
      <c r="C11" s="209" t="s">
        <v>46</v>
      </c>
      <c r="D11" s="211">
        <v>0</v>
      </c>
      <c r="E11" s="171">
        <v>0</v>
      </c>
      <c r="F11" s="45"/>
      <c r="G11" s="213">
        <f>F11-E11</f>
        <v>0</v>
      </c>
      <c r="H11" s="35"/>
      <c r="I11" s="35"/>
      <c r="J11" s="212">
        <f t="shared" si="0"/>
        <v>0</v>
      </c>
      <c r="K11" s="90" t="s">
        <v>26</v>
      </c>
      <c r="L11" s="31"/>
      <c r="M11" s="269"/>
      <c r="N11" s="269"/>
    </row>
    <row r="12" spans="1:14" ht="34.5" customHeight="1">
      <c r="A12" s="29">
        <v>4</v>
      </c>
      <c r="B12" s="208" t="s">
        <v>40</v>
      </c>
      <c r="C12" s="209" t="s">
        <v>46</v>
      </c>
      <c r="D12" s="211">
        <v>312</v>
      </c>
      <c r="E12" s="171">
        <v>280</v>
      </c>
      <c r="F12" s="45">
        <v>258</v>
      </c>
      <c r="G12" s="214">
        <f t="shared" ref="G12:G18" si="1">F12-E12</f>
        <v>-22</v>
      </c>
      <c r="H12" s="35">
        <v>1500</v>
      </c>
      <c r="I12" s="35">
        <v>300</v>
      </c>
      <c r="J12" s="212">
        <f t="shared" si="0"/>
        <v>77400</v>
      </c>
      <c r="K12" s="90" t="s">
        <v>26</v>
      </c>
      <c r="L12" s="31"/>
      <c r="M12" s="339" t="s">
        <v>145</v>
      </c>
      <c r="N12" s="338"/>
    </row>
    <row r="13" spans="1:14" ht="34.5" customHeight="1">
      <c r="A13" s="29">
        <v>5</v>
      </c>
      <c r="B13" s="210" t="s">
        <v>140</v>
      </c>
      <c r="C13" s="209" t="s">
        <v>25</v>
      </c>
      <c r="D13" s="211">
        <v>285</v>
      </c>
      <c r="E13" s="171">
        <v>0</v>
      </c>
      <c r="F13" s="45">
        <v>290</v>
      </c>
      <c r="G13" s="213">
        <v>0</v>
      </c>
      <c r="H13" s="35">
        <v>500</v>
      </c>
      <c r="I13" s="35">
        <v>0</v>
      </c>
      <c r="J13" s="212">
        <f t="shared" si="0"/>
        <v>0</v>
      </c>
      <c r="K13" s="215" t="s">
        <v>26</v>
      </c>
      <c r="L13" s="31"/>
      <c r="M13" s="257"/>
      <c r="N13" s="257"/>
    </row>
    <row r="14" spans="1:14" ht="34.5" customHeight="1">
      <c r="A14" s="29">
        <v>6</v>
      </c>
      <c r="B14" s="210" t="s">
        <v>141</v>
      </c>
      <c r="C14" s="209" t="s">
        <v>25</v>
      </c>
      <c r="D14" s="211">
        <v>290</v>
      </c>
      <c r="E14" s="171">
        <v>290</v>
      </c>
      <c r="F14" s="45">
        <v>290</v>
      </c>
      <c r="G14" s="213">
        <f t="shared" si="1"/>
        <v>0</v>
      </c>
      <c r="H14" s="35">
        <v>200</v>
      </c>
      <c r="I14" s="35">
        <v>0</v>
      </c>
      <c r="J14" s="212">
        <f t="shared" si="0"/>
        <v>0</v>
      </c>
      <c r="K14" s="215" t="s">
        <v>26</v>
      </c>
      <c r="L14" s="31"/>
      <c r="M14" s="257"/>
      <c r="N14" s="257"/>
    </row>
    <row r="15" spans="1:14" ht="34.5" customHeight="1">
      <c r="A15" s="29">
        <v>6</v>
      </c>
      <c r="B15" s="210" t="s">
        <v>142</v>
      </c>
      <c r="C15" s="209" t="s">
        <v>46</v>
      </c>
      <c r="D15" s="211">
        <v>305</v>
      </c>
      <c r="E15" s="171">
        <v>305</v>
      </c>
      <c r="F15" s="45">
        <v>292</v>
      </c>
      <c r="G15" s="214">
        <f t="shared" si="1"/>
        <v>-13</v>
      </c>
      <c r="H15" s="35">
        <v>300</v>
      </c>
      <c r="I15" s="35">
        <v>0</v>
      </c>
      <c r="J15" s="212">
        <f t="shared" si="0"/>
        <v>0</v>
      </c>
      <c r="K15" s="90" t="s">
        <v>26</v>
      </c>
      <c r="L15" s="31"/>
      <c r="M15" s="257"/>
      <c r="N15" s="257"/>
    </row>
    <row r="16" spans="1:14" ht="34.5" customHeight="1">
      <c r="A16" s="29">
        <v>7</v>
      </c>
      <c r="B16" s="210" t="s">
        <v>143</v>
      </c>
      <c r="C16" s="209" t="s">
        <v>46</v>
      </c>
      <c r="D16" s="216">
        <v>260</v>
      </c>
      <c r="E16" s="171">
        <v>0</v>
      </c>
      <c r="F16" s="45">
        <v>0</v>
      </c>
      <c r="G16" s="213">
        <f t="shared" si="1"/>
        <v>0</v>
      </c>
      <c r="H16" s="35">
        <v>0</v>
      </c>
      <c r="I16" s="217">
        <v>0</v>
      </c>
      <c r="J16" s="35">
        <f t="shared" si="0"/>
        <v>0</v>
      </c>
      <c r="K16" s="218" t="s">
        <v>26</v>
      </c>
      <c r="L16" s="31"/>
      <c r="M16" s="338" t="s">
        <v>146</v>
      </c>
      <c r="N16" s="338"/>
    </row>
    <row r="17" spans="1:14" ht="34.5" customHeight="1">
      <c r="A17" s="29">
        <v>8</v>
      </c>
      <c r="B17" s="210" t="s">
        <v>144</v>
      </c>
      <c r="C17" s="209" t="s">
        <v>46</v>
      </c>
      <c r="D17" s="216">
        <v>295</v>
      </c>
      <c r="E17" s="171">
        <v>268</v>
      </c>
      <c r="F17" s="45">
        <v>258</v>
      </c>
      <c r="G17" s="214">
        <f t="shared" si="1"/>
        <v>-10</v>
      </c>
      <c r="H17" s="35">
        <v>800</v>
      </c>
      <c r="I17" s="217">
        <v>400</v>
      </c>
      <c r="J17" s="35">
        <f t="shared" si="0"/>
        <v>103200</v>
      </c>
      <c r="K17" s="219" t="s">
        <v>26</v>
      </c>
      <c r="L17" s="31"/>
      <c r="M17" s="338" t="s">
        <v>147</v>
      </c>
      <c r="N17" s="338"/>
    </row>
    <row r="18" spans="1:14" ht="34.5" customHeight="1">
      <c r="A18" s="29">
        <v>9</v>
      </c>
      <c r="B18" s="210" t="s">
        <v>45</v>
      </c>
      <c r="C18" s="209" t="s">
        <v>46</v>
      </c>
      <c r="D18" s="216">
        <v>295</v>
      </c>
      <c r="E18" s="171">
        <v>295</v>
      </c>
      <c r="F18" s="45">
        <v>295</v>
      </c>
      <c r="G18" s="213">
        <f t="shared" si="1"/>
        <v>0</v>
      </c>
      <c r="H18" s="35">
        <v>100</v>
      </c>
      <c r="I18" s="217">
        <v>0</v>
      </c>
      <c r="J18" s="35">
        <f t="shared" si="0"/>
        <v>0</v>
      </c>
      <c r="K18" s="219" t="s">
        <v>26</v>
      </c>
      <c r="L18" s="31"/>
      <c r="M18" s="257"/>
      <c r="N18" s="257"/>
    </row>
    <row r="19" spans="1:14" ht="34.5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34.5" customHeight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3400</v>
      </c>
      <c r="I27" s="49">
        <f>SUM(I9:I26)</f>
        <v>700</v>
      </c>
      <c r="J27" s="35">
        <f>SUM(J9:J26)</f>
        <v>180600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>
        <f>J27/I27</f>
        <v>258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272" t="s">
        <v>137</v>
      </c>
      <c r="C29" s="273"/>
      <c r="D29" s="273"/>
      <c r="E29" s="273"/>
      <c r="F29" s="273"/>
      <c r="G29" s="274"/>
      <c r="H29" s="171"/>
      <c r="I29" s="171"/>
      <c r="J29" s="52">
        <v>141.43</v>
      </c>
      <c r="K29" s="53" t="s">
        <v>56</v>
      </c>
      <c r="L29" s="30"/>
      <c r="M29" s="55">
        <f>(J28-J29)/J29</f>
        <v>0.82422399773739652</v>
      </c>
      <c r="N29" s="57" t="s">
        <v>57</v>
      </c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275"/>
      <c r="C35" s="26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76">
        <v>1</v>
      </c>
      <c r="B36" s="77"/>
      <c r="C36" s="78"/>
      <c r="D36" s="79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84">
        <v>2</v>
      </c>
      <c r="B37" s="85"/>
      <c r="C37" s="86"/>
      <c r="D37" s="171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87"/>
      <c r="C38" s="31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 t="s">
        <v>79</v>
      </c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06" t="e">
        <f>(J60-J61)/J61</f>
        <v>#DIV/0!</v>
      </c>
      <c r="N61" s="107" t="s">
        <v>80</v>
      </c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178" t="s">
        <v>14</v>
      </c>
      <c r="L65" s="295"/>
      <c r="M65" s="296"/>
      <c r="N65" s="297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178" t="s">
        <v>22</v>
      </c>
      <c r="L66" s="298"/>
      <c r="M66" s="299"/>
      <c r="N66" s="300"/>
    </row>
    <row r="67" spans="1:14" ht="34.5" customHeight="1">
      <c r="A67" s="31">
        <v>1</v>
      </c>
      <c r="B67" s="208" t="s">
        <v>129</v>
      </c>
      <c r="C67" s="46" t="s">
        <v>25</v>
      </c>
      <c r="D67" s="211">
        <v>260</v>
      </c>
      <c r="E67" s="171">
        <v>270</v>
      </c>
      <c r="F67" s="45">
        <v>260</v>
      </c>
      <c r="G67" s="39">
        <f t="shared" ref="G67:G86" si="2">F67-E67</f>
        <v>-10</v>
      </c>
      <c r="H67" s="35">
        <v>500</v>
      </c>
      <c r="I67" s="35">
        <v>100</v>
      </c>
      <c r="J67" s="212">
        <f t="shared" ref="J67:J86" si="3">I67*F67</f>
        <v>26000</v>
      </c>
      <c r="K67" s="90" t="s">
        <v>26</v>
      </c>
      <c r="L67" s="101"/>
      <c r="M67" s="331" t="s">
        <v>160</v>
      </c>
      <c r="N67" s="332"/>
    </row>
    <row r="68" spans="1:14" ht="34.5" customHeight="1">
      <c r="A68" s="90">
        <v>2</v>
      </c>
      <c r="B68" s="208" t="s">
        <v>130</v>
      </c>
      <c r="C68" s="209" t="s">
        <v>46</v>
      </c>
      <c r="D68" s="211">
        <v>260</v>
      </c>
      <c r="E68" s="171">
        <v>260</v>
      </c>
      <c r="F68" s="45">
        <v>260</v>
      </c>
      <c r="G68" s="34">
        <f t="shared" si="2"/>
        <v>0</v>
      </c>
      <c r="H68" s="35">
        <v>200</v>
      </c>
      <c r="I68" s="35">
        <v>200</v>
      </c>
      <c r="J68" s="212">
        <f t="shared" si="3"/>
        <v>52000</v>
      </c>
      <c r="K68" s="90" t="s">
        <v>26</v>
      </c>
      <c r="L68" s="178"/>
      <c r="M68" s="257"/>
      <c r="N68" s="257"/>
    </row>
    <row r="69" spans="1:14" ht="34.5" customHeight="1">
      <c r="A69" s="31">
        <v>3</v>
      </c>
      <c r="B69" s="220" t="s">
        <v>148</v>
      </c>
      <c r="C69" s="209" t="s">
        <v>46</v>
      </c>
      <c r="D69" s="211">
        <v>285</v>
      </c>
      <c r="E69" s="171">
        <v>285</v>
      </c>
      <c r="F69" s="45">
        <v>275</v>
      </c>
      <c r="G69" s="39">
        <f t="shared" si="2"/>
        <v>-10</v>
      </c>
      <c r="H69" s="35">
        <v>350</v>
      </c>
      <c r="I69" s="35">
        <v>0</v>
      </c>
      <c r="J69" s="212">
        <f t="shared" si="3"/>
        <v>0</v>
      </c>
      <c r="K69" s="90" t="s">
        <v>26</v>
      </c>
      <c r="L69" s="101"/>
      <c r="M69" s="289"/>
      <c r="N69" s="289"/>
    </row>
    <row r="70" spans="1:14" ht="34.5" customHeight="1">
      <c r="A70" s="31">
        <v>4</v>
      </c>
      <c r="B70" s="210" t="s">
        <v>149</v>
      </c>
      <c r="C70" s="209" t="s">
        <v>46</v>
      </c>
      <c r="D70" s="211">
        <v>278</v>
      </c>
      <c r="E70" s="171">
        <v>283</v>
      </c>
      <c r="F70" s="45">
        <v>278</v>
      </c>
      <c r="G70" s="39">
        <f t="shared" si="2"/>
        <v>-5</v>
      </c>
      <c r="H70" s="35">
        <v>200</v>
      </c>
      <c r="I70" s="35">
        <v>0</v>
      </c>
      <c r="J70" s="35">
        <f t="shared" si="3"/>
        <v>0</v>
      </c>
      <c r="K70" s="215" t="s">
        <v>26</v>
      </c>
      <c r="L70" s="101"/>
      <c r="M70" s="257"/>
      <c r="N70" s="257"/>
    </row>
    <row r="71" spans="1:14" ht="34.5" customHeight="1">
      <c r="A71" s="90">
        <v>5</v>
      </c>
      <c r="B71" s="210" t="s">
        <v>138</v>
      </c>
      <c r="C71" s="209" t="s">
        <v>139</v>
      </c>
      <c r="D71" s="211">
        <v>270</v>
      </c>
      <c r="E71" s="171">
        <v>280</v>
      </c>
      <c r="F71" s="45">
        <v>280</v>
      </c>
      <c r="G71" s="34">
        <f t="shared" si="2"/>
        <v>0</v>
      </c>
      <c r="H71" s="35">
        <v>200</v>
      </c>
      <c r="I71" s="35">
        <v>0</v>
      </c>
      <c r="J71" s="35">
        <f t="shared" si="3"/>
        <v>0</v>
      </c>
      <c r="K71" s="90" t="s">
        <v>26</v>
      </c>
      <c r="L71" s="101"/>
      <c r="M71" s="257"/>
      <c r="N71" s="257"/>
    </row>
    <row r="72" spans="1:14" ht="34.5" customHeight="1">
      <c r="A72" s="31">
        <v>6</v>
      </c>
      <c r="B72" s="220" t="s">
        <v>150</v>
      </c>
      <c r="C72" s="209" t="s">
        <v>139</v>
      </c>
      <c r="D72" s="216">
        <v>260</v>
      </c>
      <c r="E72" s="171">
        <v>260</v>
      </c>
      <c r="F72" s="45">
        <v>260</v>
      </c>
      <c r="G72" s="34">
        <f t="shared" si="2"/>
        <v>0</v>
      </c>
      <c r="H72" s="35">
        <v>400</v>
      </c>
      <c r="I72" s="35">
        <v>400</v>
      </c>
      <c r="J72" s="35">
        <f t="shared" si="3"/>
        <v>104000</v>
      </c>
      <c r="K72" s="90" t="s">
        <v>26</v>
      </c>
      <c r="L72" s="101"/>
      <c r="M72" s="269"/>
      <c r="N72" s="269"/>
    </row>
    <row r="73" spans="1:14" ht="34.5" customHeight="1">
      <c r="A73" s="31">
        <v>7</v>
      </c>
      <c r="B73" s="210" t="s">
        <v>151</v>
      </c>
      <c r="C73" s="46" t="s">
        <v>85</v>
      </c>
      <c r="D73" s="216">
        <v>285</v>
      </c>
      <c r="E73" s="171">
        <v>285</v>
      </c>
      <c r="F73" s="45">
        <v>0</v>
      </c>
      <c r="G73" s="34">
        <v>0</v>
      </c>
      <c r="H73" s="35">
        <v>0</v>
      </c>
      <c r="I73" s="35">
        <v>0</v>
      </c>
      <c r="J73" s="35">
        <f t="shared" si="3"/>
        <v>0</v>
      </c>
      <c r="K73" s="90" t="s">
        <v>26</v>
      </c>
      <c r="L73" s="101"/>
      <c r="M73" s="257"/>
      <c r="N73" s="257"/>
    </row>
    <row r="74" spans="1:14" ht="34.5" customHeight="1">
      <c r="A74" s="90">
        <v>8</v>
      </c>
      <c r="B74" s="220" t="s">
        <v>152</v>
      </c>
      <c r="C74" s="220"/>
      <c r="D74" s="216"/>
      <c r="E74" s="171"/>
      <c r="F74" s="45"/>
      <c r="G74" s="34">
        <f t="shared" si="2"/>
        <v>0</v>
      </c>
      <c r="H74" s="35"/>
      <c r="I74" s="35"/>
      <c r="J74" s="35">
        <f t="shared" si="3"/>
        <v>0</v>
      </c>
      <c r="K74" s="90" t="s">
        <v>26</v>
      </c>
      <c r="L74" s="101"/>
      <c r="M74" s="286"/>
      <c r="N74" s="286"/>
    </row>
    <row r="75" spans="1:14" ht="34.5" customHeight="1">
      <c r="A75" s="31">
        <v>9</v>
      </c>
      <c r="B75" s="210" t="s">
        <v>153</v>
      </c>
      <c r="C75" s="209" t="s">
        <v>46</v>
      </c>
      <c r="D75" s="216"/>
      <c r="E75" s="171"/>
      <c r="F75" s="45"/>
      <c r="G75" s="34">
        <f t="shared" si="2"/>
        <v>0</v>
      </c>
      <c r="H75" s="35"/>
      <c r="I75" s="35"/>
      <c r="J75" s="35">
        <f t="shared" si="3"/>
        <v>0</v>
      </c>
      <c r="K75" s="90" t="s">
        <v>87</v>
      </c>
      <c r="L75" s="101"/>
      <c r="M75" s="285"/>
      <c r="N75" s="286"/>
    </row>
    <row r="76" spans="1:14" ht="34.5" customHeight="1">
      <c r="A76" s="31">
        <v>10</v>
      </c>
      <c r="B76" s="208" t="s">
        <v>154</v>
      </c>
      <c r="C76" s="209" t="s">
        <v>46</v>
      </c>
      <c r="D76" s="221">
        <v>0</v>
      </c>
      <c r="E76" s="222">
        <v>280</v>
      </c>
      <c r="F76" s="192">
        <v>0</v>
      </c>
      <c r="G76" s="34">
        <v>0</v>
      </c>
      <c r="H76" s="83">
        <v>0</v>
      </c>
      <c r="I76" s="83">
        <v>0</v>
      </c>
      <c r="J76" s="83">
        <f t="shared" si="3"/>
        <v>0</v>
      </c>
      <c r="K76" s="90" t="s">
        <v>26</v>
      </c>
      <c r="L76" s="101"/>
      <c r="M76" s="286"/>
      <c r="N76" s="286"/>
    </row>
    <row r="77" spans="1:14" ht="34.5" customHeight="1">
      <c r="A77" s="90">
        <v>11</v>
      </c>
      <c r="B77" s="210" t="s">
        <v>155</v>
      </c>
      <c r="C77" s="209" t="s">
        <v>46</v>
      </c>
      <c r="D77" s="216">
        <v>285</v>
      </c>
      <c r="E77" s="171">
        <v>295</v>
      </c>
      <c r="F77" s="45">
        <v>295</v>
      </c>
      <c r="G77" s="34">
        <f t="shared" si="2"/>
        <v>0</v>
      </c>
      <c r="H77" s="35">
        <v>1000</v>
      </c>
      <c r="I77" s="35">
        <v>0</v>
      </c>
      <c r="J77" s="35">
        <f t="shared" si="3"/>
        <v>0</v>
      </c>
      <c r="K77" s="215" t="s">
        <v>26</v>
      </c>
      <c r="L77" s="101"/>
      <c r="M77" s="286"/>
      <c r="N77" s="286"/>
    </row>
    <row r="78" spans="1:14" ht="34.5" customHeight="1">
      <c r="A78" s="31">
        <v>12</v>
      </c>
      <c r="B78" s="210" t="s">
        <v>156</v>
      </c>
      <c r="C78" s="210"/>
      <c r="D78" s="216"/>
      <c r="E78" s="171"/>
      <c r="F78" s="45"/>
      <c r="G78" s="34">
        <f t="shared" si="2"/>
        <v>0</v>
      </c>
      <c r="H78" s="35"/>
      <c r="I78" s="35"/>
      <c r="J78" s="35">
        <f t="shared" si="3"/>
        <v>0</v>
      </c>
      <c r="K78" s="215" t="s">
        <v>26</v>
      </c>
      <c r="L78" s="101"/>
      <c r="M78" s="320"/>
      <c r="N78" s="321"/>
    </row>
    <row r="79" spans="1:14" ht="34.5" customHeight="1">
      <c r="A79" s="31">
        <v>13</v>
      </c>
      <c r="B79" s="210" t="s">
        <v>122</v>
      </c>
      <c r="C79" s="209" t="s">
        <v>46</v>
      </c>
      <c r="D79" s="216">
        <v>295</v>
      </c>
      <c r="E79" s="171">
        <v>320</v>
      </c>
      <c r="F79" s="45">
        <v>0</v>
      </c>
      <c r="G79" s="34">
        <v>0</v>
      </c>
      <c r="H79" s="35">
        <v>0</v>
      </c>
      <c r="I79" s="35">
        <v>0</v>
      </c>
      <c r="J79" s="35">
        <f t="shared" si="3"/>
        <v>0</v>
      </c>
      <c r="K79" s="215" t="s">
        <v>26</v>
      </c>
      <c r="L79" s="101"/>
      <c r="M79" s="320"/>
      <c r="N79" s="321"/>
    </row>
    <row r="80" spans="1:14" ht="34.5" customHeight="1">
      <c r="A80" s="90">
        <v>14</v>
      </c>
      <c r="B80" s="210" t="s">
        <v>157</v>
      </c>
      <c r="C80" s="210"/>
      <c r="D80" s="216"/>
      <c r="E80" s="171"/>
      <c r="F80" s="45"/>
      <c r="G80" s="34">
        <f t="shared" si="2"/>
        <v>0</v>
      </c>
      <c r="H80" s="35"/>
      <c r="I80" s="35"/>
      <c r="J80" s="35">
        <f t="shared" si="3"/>
        <v>0</v>
      </c>
      <c r="K80" s="215" t="s">
        <v>26</v>
      </c>
      <c r="L80" s="101"/>
      <c r="M80" s="320"/>
      <c r="N80" s="321"/>
    </row>
    <row r="81" spans="1:14" ht="34.5" customHeight="1">
      <c r="A81" s="31">
        <v>15</v>
      </c>
      <c r="B81" s="210" t="s">
        <v>158</v>
      </c>
      <c r="C81" s="210"/>
      <c r="D81" s="216"/>
      <c r="E81" s="171"/>
      <c r="F81" s="45"/>
      <c r="G81" s="34">
        <f t="shared" si="2"/>
        <v>0</v>
      </c>
      <c r="H81" s="35"/>
      <c r="I81" s="35"/>
      <c r="J81" s="35">
        <f t="shared" si="3"/>
        <v>0</v>
      </c>
      <c r="K81" s="215" t="s">
        <v>26</v>
      </c>
      <c r="L81" s="101"/>
      <c r="M81" s="320"/>
      <c r="N81" s="321"/>
    </row>
    <row r="82" spans="1:14" ht="34.5" customHeight="1">
      <c r="A82" s="31">
        <v>16</v>
      </c>
      <c r="B82" s="210" t="s">
        <v>159</v>
      </c>
      <c r="C82" s="210"/>
      <c r="D82" s="216"/>
      <c r="E82" s="171"/>
      <c r="F82" s="45"/>
      <c r="G82" s="34">
        <f t="shared" si="2"/>
        <v>0</v>
      </c>
      <c r="H82" s="35"/>
      <c r="I82" s="35"/>
      <c r="J82" s="35">
        <f t="shared" si="3"/>
        <v>0</v>
      </c>
      <c r="K82" s="215" t="s">
        <v>26</v>
      </c>
      <c r="L82" s="101"/>
      <c r="M82" s="320"/>
      <c r="N82" s="321"/>
    </row>
    <row r="83" spans="1:14" ht="19.5">
      <c r="A83" s="90">
        <v>17</v>
      </c>
      <c r="B83" s="210" t="s">
        <v>40</v>
      </c>
      <c r="C83" s="209" t="s">
        <v>46</v>
      </c>
      <c r="D83" s="216"/>
      <c r="E83" s="171"/>
      <c r="F83" s="45"/>
      <c r="G83" s="34">
        <f t="shared" si="2"/>
        <v>0</v>
      </c>
      <c r="H83" s="35"/>
      <c r="I83" s="35"/>
      <c r="J83" s="35">
        <f t="shared" si="3"/>
        <v>0</v>
      </c>
      <c r="K83" s="215" t="s">
        <v>26</v>
      </c>
      <c r="L83" s="178"/>
      <c r="M83" s="312"/>
      <c r="N83" s="313"/>
    </row>
    <row r="84" spans="1:14" ht="19.5">
      <c r="A84" s="31">
        <v>18</v>
      </c>
      <c r="B84" s="210" t="s">
        <v>142</v>
      </c>
      <c r="C84" s="209" t="s">
        <v>46</v>
      </c>
      <c r="D84" s="216">
        <v>290</v>
      </c>
      <c r="E84" s="171">
        <v>300</v>
      </c>
      <c r="F84" s="45">
        <v>292</v>
      </c>
      <c r="G84" s="39">
        <f t="shared" si="2"/>
        <v>-8</v>
      </c>
      <c r="H84" s="35">
        <v>120</v>
      </c>
      <c r="I84" s="35">
        <v>0</v>
      </c>
      <c r="J84" s="35">
        <f t="shared" si="3"/>
        <v>0</v>
      </c>
      <c r="K84" s="215" t="s">
        <v>26</v>
      </c>
      <c r="L84" s="103"/>
      <c r="M84" s="315" t="s">
        <v>54</v>
      </c>
      <c r="N84" s="316"/>
    </row>
    <row r="85" spans="1:14" ht="18" customHeight="1">
      <c r="A85" s="31">
        <v>19</v>
      </c>
      <c r="B85" s="210" t="s">
        <v>143</v>
      </c>
      <c r="C85" s="209" t="s">
        <v>46</v>
      </c>
      <c r="D85" s="216">
        <v>0</v>
      </c>
      <c r="E85" s="171"/>
      <c r="F85" s="45"/>
      <c r="G85" s="34">
        <f t="shared" si="2"/>
        <v>0</v>
      </c>
      <c r="H85" s="35"/>
      <c r="I85" s="35"/>
      <c r="J85" s="35">
        <f t="shared" si="3"/>
        <v>0</v>
      </c>
      <c r="K85" s="215" t="s">
        <v>26</v>
      </c>
      <c r="L85" s="105"/>
      <c r="M85" s="126" t="e">
        <f>(J84-J85)/J85</f>
        <v>#DIV/0!</v>
      </c>
      <c r="N85" s="127">
        <v>190.5</v>
      </c>
    </row>
    <row r="86" spans="1:14" ht="39">
      <c r="A86" s="90">
        <v>20</v>
      </c>
      <c r="B86" s="210" t="s">
        <v>132</v>
      </c>
      <c r="C86" s="209" t="s">
        <v>139</v>
      </c>
      <c r="D86" s="216">
        <v>278</v>
      </c>
      <c r="E86" s="171">
        <v>278</v>
      </c>
      <c r="F86" s="45">
        <v>270</v>
      </c>
      <c r="G86" s="39">
        <f t="shared" si="2"/>
        <v>-8</v>
      </c>
      <c r="H86" s="35">
        <v>200</v>
      </c>
      <c r="I86" s="35">
        <v>0</v>
      </c>
      <c r="J86" s="35">
        <f t="shared" si="3"/>
        <v>0</v>
      </c>
      <c r="K86" s="36" t="s">
        <v>26</v>
      </c>
      <c r="L86" s="105"/>
      <c r="M86" s="147"/>
      <c r="N86" s="148"/>
    </row>
    <row r="87" spans="1:14" ht="19.5">
      <c r="A87" s="90"/>
      <c r="B87" s="223"/>
      <c r="C87" s="224"/>
      <c r="D87" s="225"/>
      <c r="E87" s="226"/>
      <c r="F87" s="227"/>
      <c r="G87" s="39"/>
      <c r="H87" s="35"/>
      <c r="I87" s="35"/>
      <c r="J87" s="35"/>
      <c r="K87" s="36"/>
      <c r="L87" s="105"/>
      <c r="M87" s="147"/>
      <c r="N87" s="148"/>
    </row>
    <row r="88" spans="1:14" ht="18">
      <c r="A88" s="31"/>
      <c r="B88" s="276" t="s">
        <v>112</v>
      </c>
      <c r="C88" s="277"/>
      <c r="D88" s="277"/>
      <c r="E88" s="277"/>
      <c r="F88" s="278"/>
      <c r="G88" s="171"/>
      <c r="H88" s="49">
        <f>SUM(H64:H87)</f>
        <v>3170</v>
      </c>
      <c r="I88" s="49">
        <f>SUM(I64:I87)</f>
        <v>700</v>
      </c>
      <c r="J88" s="49">
        <f>SUM(J64:J87)</f>
        <v>182000</v>
      </c>
      <c r="K88" s="41"/>
      <c r="L88" s="101"/>
      <c r="M88" s="340"/>
      <c r="N88" s="294"/>
    </row>
    <row r="89" spans="1:14" ht="18">
      <c r="A89" s="228"/>
      <c r="B89" s="38"/>
      <c r="C89" s="38"/>
      <c r="D89" s="38"/>
      <c r="E89" s="51"/>
      <c r="F89" s="51"/>
      <c r="G89" s="51"/>
      <c r="H89" s="290" t="s">
        <v>52</v>
      </c>
      <c r="I89" s="290"/>
      <c r="J89" s="52">
        <f>J88/I88</f>
        <v>260</v>
      </c>
      <c r="K89" s="102">
        <f>K56</f>
        <v>0</v>
      </c>
      <c r="L89" s="103"/>
      <c r="M89" s="271" t="s">
        <v>54</v>
      </c>
      <c r="N89" s="271"/>
    </row>
    <row r="90" spans="1:14" ht="18" customHeight="1">
      <c r="A90" s="54"/>
      <c r="B90" s="287" t="s">
        <v>161</v>
      </c>
      <c r="C90" s="287"/>
      <c r="D90" s="287"/>
      <c r="E90" s="287"/>
      <c r="F90" s="287"/>
      <c r="G90" s="287"/>
      <c r="H90" s="287"/>
      <c r="I90" s="287"/>
      <c r="J90" s="104">
        <v>263.16000000000003</v>
      </c>
      <c r="K90" s="102">
        <f>K57</f>
        <v>0</v>
      </c>
      <c r="L90" s="105"/>
      <c r="M90" s="106">
        <f>(J89-J90)/J90</f>
        <v>-1.2007903936768601E-2</v>
      </c>
      <c r="N90" s="107" t="s">
        <v>80</v>
      </c>
    </row>
    <row r="91" spans="1:14" ht="18">
      <c r="A91" s="69"/>
      <c r="B91" s="128"/>
      <c r="C91" s="128"/>
      <c r="D91" s="128"/>
      <c r="E91" s="128"/>
      <c r="F91" s="128"/>
      <c r="G91" s="128"/>
      <c r="H91" s="129"/>
      <c r="I91" s="130"/>
      <c r="J91" s="131"/>
      <c r="K91" s="132"/>
      <c r="L91" s="69"/>
      <c r="M91" s="133"/>
      <c r="N91" s="16"/>
    </row>
    <row r="92" spans="1:14" ht="20.25">
      <c r="A92" s="108"/>
      <c r="B92" s="9" t="s">
        <v>98</v>
      </c>
      <c r="C92" s="9"/>
      <c r="D92" s="11"/>
      <c r="E92" s="8"/>
      <c r="F92" s="8"/>
      <c r="G92" s="2"/>
      <c r="H92" s="12" t="s">
        <v>4</v>
      </c>
      <c r="I92" s="109">
        <v>500</v>
      </c>
      <c r="J92" s="13" t="s">
        <v>82</v>
      </c>
      <c r="K92" s="134"/>
      <c r="L92" s="3"/>
      <c r="M92" s="111"/>
      <c r="N92" s="16"/>
    </row>
    <row r="93" spans="1:14" ht="18">
      <c r="A93" s="61"/>
      <c r="B93" s="3"/>
      <c r="C93" s="3"/>
      <c r="D93" s="3"/>
      <c r="E93" s="3"/>
      <c r="F93" s="3"/>
      <c r="G93" s="3"/>
      <c r="H93" s="3"/>
      <c r="I93" s="112"/>
      <c r="J93" s="3"/>
      <c r="K93" s="3"/>
      <c r="L93" s="3"/>
      <c r="M93" s="70"/>
      <c r="N93" s="16"/>
    </row>
    <row r="94" spans="1:14" ht="15.75">
      <c r="A94" s="174" t="s">
        <v>6</v>
      </c>
      <c r="B94" s="260" t="s">
        <v>7</v>
      </c>
      <c r="C94" s="262" t="s">
        <v>8</v>
      </c>
      <c r="D94" s="282" t="s">
        <v>9</v>
      </c>
      <c r="E94" s="282"/>
      <c r="F94" s="282"/>
      <c r="G94" s="66" t="s">
        <v>10</v>
      </c>
      <c r="H94" s="178" t="s">
        <v>11</v>
      </c>
      <c r="I94" s="25" t="s">
        <v>12</v>
      </c>
      <c r="J94" s="67" t="s">
        <v>13</v>
      </c>
      <c r="K94" s="66" t="s">
        <v>14</v>
      </c>
      <c r="L94" s="178"/>
      <c r="M94" s="317"/>
      <c r="N94" s="316"/>
    </row>
    <row r="95" spans="1:14" ht="15.75">
      <c r="A95" s="75"/>
      <c r="B95" s="261"/>
      <c r="C95" s="263"/>
      <c r="D95" s="27" t="str">
        <f>D8</f>
        <v>Jul'21</v>
      </c>
      <c r="E95" s="27" t="str">
        <f>E8</f>
        <v>Aug'21</v>
      </c>
      <c r="F95" s="72" t="str">
        <f>F8</f>
        <v>Sept'21</v>
      </c>
      <c r="G95" s="113" t="s">
        <v>19</v>
      </c>
      <c r="H95" s="75" t="s">
        <v>20</v>
      </c>
      <c r="I95" s="114" t="s">
        <v>20</v>
      </c>
      <c r="J95" s="114" t="s">
        <v>21</v>
      </c>
      <c r="K95" s="113" t="s">
        <v>22</v>
      </c>
      <c r="L95" s="178"/>
      <c r="M95" s="317"/>
      <c r="N95" s="316"/>
    </row>
    <row r="96" spans="1:14" ht="34.5" customHeight="1">
      <c r="A96" s="90">
        <v>1</v>
      </c>
      <c r="B96" s="229" t="s">
        <v>129</v>
      </c>
      <c r="C96" s="46" t="s">
        <v>25</v>
      </c>
      <c r="D96" s="230">
        <v>260</v>
      </c>
      <c r="E96" s="222">
        <v>270</v>
      </c>
      <c r="F96" s="231">
        <v>260</v>
      </c>
      <c r="G96" s="39">
        <f t="shared" ref="G96:G108" si="4">F96-E96</f>
        <v>-10</v>
      </c>
      <c r="H96" s="83">
        <v>300</v>
      </c>
      <c r="I96" s="83">
        <v>300</v>
      </c>
      <c r="J96" s="83">
        <f t="shared" ref="J96:J109" si="5">I96*F96</f>
        <v>78000</v>
      </c>
      <c r="K96" s="170" t="s">
        <v>26</v>
      </c>
      <c r="L96" s="178"/>
      <c r="M96" s="283"/>
      <c r="N96" s="284"/>
    </row>
    <row r="97" spans="1:14" ht="34.5" customHeight="1">
      <c r="A97" s="90">
        <v>2</v>
      </c>
      <c r="B97" s="229" t="s">
        <v>153</v>
      </c>
      <c r="C97" s="209" t="s">
        <v>46</v>
      </c>
      <c r="D97" s="230"/>
      <c r="E97" s="222"/>
      <c r="F97" s="231"/>
      <c r="G97" s="34">
        <f t="shared" si="4"/>
        <v>0</v>
      </c>
      <c r="H97" s="83"/>
      <c r="I97" s="83"/>
      <c r="J97" s="83">
        <f t="shared" si="5"/>
        <v>0</v>
      </c>
      <c r="K97" s="170" t="s">
        <v>26</v>
      </c>
      <c r="L97" s="178"/>
      <c r="M97" s="283"/>
      <c r="N97" s="284"/>
    </row>
    <row r="98" spans="1:14" ht="34.5" customHeight="1">
      <c r="A98" s="90">
        <v>3</v>
      </c>
      <c r="B98" s="229" t="s">
        <v>130</v>
      </c>
      <c r="C98" s="209" t="s">
        <v>46</v>
      </c>
      <c r="D98" s="230">
        <v>260</v>
      </c>
      <c r="E98" s="222">
        <v>260</v>
      </c>
      <c r="F98" s="231">
        <v>260</v>
      </c>
      <c r="G98" s="34">
        <f t="shared" si="4"/>
        <v>0</v>
      </c>
      <c r="H98" s="83">
        <v>200</v>
      </c>
      <c r="I98" s="83">
        <v>200</v>
      </c>
      <c r="J98" s="83">
        <f t="shared" si="5"/>
        <v>52000</v>
      </c>
      <c r="K98" s="170" t="s">
        <v>26</v>
      </c>
      <c r="L98" s="101"/>
      <c r="M98" s="309"/>
      <c r="N98" s="310"/>
    </row>
    <row r="99" spans="1:14" ht="34.5" customHeight="1">
      <c r="A99" s="90">
        <v>4</v>
      </c>
      <c r="B99" s="229" t="s">
        <v>142</v>
      </c>
      <c r="C99" s="209" t="s">
        <v>46</v>
      </c>
      <c r="D99" s="230">
        <v>290</v>
      </c>
      <c r="E99" s="222">
        <v>300</v>
      </c>
      <c r="F99" s="231">
        <v>292</v>
      </c>
      <c r="G99" s="39">
        <f t="shared" si="4"/>
        <v>-8</v>
      </c>
      <c r="H99" s="83">
        <v>120</v>
      </c>
      <c r="I99" s="83">
        <v>0</v>
      </c>
      <c r="J99" s="83">
        <f t="shared" si="5"/>
        <v>0</v>
      </c>
      <c r="K99" s="170" t="s">
        <v>26</v>
      </c>
      <c r="L99" s="101"/>
      <c r="M99" s="283"/>
      <c r="N99" s="284"/>
    </row>
    <row r="100" spans="1:14" ht="34.5" customHeight="1">
      <c r="A100" s="90">
        <v>5</v>
      </c>
      <c r="B100" s="229" t="s">
        <v>150</v>
      </c>
      <c r="C100" s="209" t="s">
        <v>139</v>
      </c>
      <c r="D100" s="230">
        <v>260</v>
      </c>
      <c r="E100" s="222">
        <v>260</v>
      </c>
      <c r="F100" s="231">
        <v>260</v>
      </c>
      <c r="G100" s="34">
        <f t="shared" si="4"/>
        <v>0</v>
      </c>
      <c r="H100" s="83">
        <v>400</v>
      </c>
      <c r="I100" s="83">
        <v>400</v>
      </c>
      <c r="J100" s="83">
        <f t="shared" si="5"/>
        <v>104000</v>
      </c>
      <c r="K100" s="170" t="s">
        <v>26</v>
      </c>
      <c r="L100" s="101"/>
      <c r="M100" s="172"/>
      <c r="N100" s="173"/>
    </row>
    <row r="101" spans="1:14" ht="34.5" customHeight="1">
      <c r="A101" s="90">
        <v>6</v>
      </c>
      <c r="B101" s="220" t="s">
        <v>148</v>
      </c>
      <c r="C101" s="209" t="s">
        <v>46</v>
      </c>
      <c r="D101" s="232">
        <v>0</v>
      </c>
      <c r="E101" s="222">
        <v>0</v>
      </c>
      <c r="F101" s="231"/>
      <c r="G101" s="34">
        <f t="shared" si="4"/>
        <v>0</v>
      </c>
      <c r="H101" s="83"/>
      <c r="I101" s="83"/>
      <c r="J101" s="212">
        <f t="shared" si="5"/>
        <v>0</v>
      </c>
      <c r="K101" s="67" t="s">
        <v>26</v>
      </c>
      <c r="L101" s="101"/>
      <c r="M101" s="172"/>
      <c r="N101" s="173"/>
    </row>
    <row r="102" spans="1:14" ht="34.5" customHeight="1">
      <c r="A102" s="90">
        <v>7</v>
      </c>
      <c r="B102" s="210" t="s">
        <v>149</v>
      </c>
      <c r="C102" s="209" t="s">
        <v>46</v>
      </c>
      <c r="D102" s="233">
        <v>278</v>
      </c>
      <c r="E102" s="222">
        <v>283</v>
      </c>
      <c r="F102" s="231">
        <v>0</v>
      </c>
      <c r="G102" s="34">
        <v>0</v>
      </c>
      <c r="H102" s="83">
        <v>0</v>
      </c>
      <c r="I102" s="83">
        <v>0</v>
      </c>
      <c r="J102" s="35">
        <f t="shared" si="5"/>
        <v>0</v>
      </c>
      <c r="K102" s="178" t="s">
        <v>26</v>
      </c>
      <c r="L102" s="101"/>
      <c r="M102" s="172"/>
      <c r="N102" s="173"/>
    </row>
    <row r="103" spans="1:14" ht="34.5" customHeight="1">
      <c r="A103" s="90">
        <v>8</v>
      </c>
      <c r="B103" s="210" t="s">
        <v>138</v>
      </c>
      <c r="C103" s="209" t="s">
        <v>139</v>
      </c>
      <c r="D103" s="233">
        <v>270</v>
      </c>
      <c r="E103" s="233">
        <v>280</v>
      </c>
      <c r="F103" s="234">
        <v>280</v>
      </c>
      <c r="G103" s="34">
        <f t="shared" si="4"/>
        <v>0</v>
      </c>
      <c r="H103" s="35">
        <v>300</v>
      </c>
      <c r="I103" s="35">
        <v>0</v>
      </c>
      <c r="J103" s="35">
        <f t="shared" si="5"/>
        <v>0</v>
      </c>
      <c r="K103" s="178" t="s">
        <v>26</v>
      </c>
      <c r="L103" s="101"/>
      <c r="M103" s="172"/>
      <c r="N103" s="173"/>
    </row>
    <row r="104" spans="1:14" ht="34.5" customHeight="1">
      <c r="A104" s="90">
        <v>9</v>
      </c>
      <c r="B104" s="210" t="s">
        <v>157</v>
      </c>
      <c r="C104" s="210"/>
      <c r="D104" s="233"/>
      <c r="E104" s="233"/>
      <c r="F104" s="234"/>
      <c r="G104" s="34">
        <f t="shared" si="4"/>
        <v>0</v>
      </c>
      <c r="H104" s="35"/>
      <c r="I104" s="35"/>
      <c r="J104" s="35">
        <f t="shared" si="5"/>
        <v>0</v>
      </c>
      <c r="K104" s="178" t="s">
        <v>44</v>
      </c>
      <c r="L104" s="101"/>
      <c r="M104" s="172"/>
      <c r="N104" s="173"/>
    </row>
    <row r="105" spans="1:14" ht="34.5" customHeight="1">
      <c r="A105" s="90">
        <v>10</v>
      </c>
      <c r="B105" s="210" t="s">
        <v>158</v>
      </c>
      <c r="C105" s="210"/>
      <c r="D105" s="233"/>
      <c r="E105" s="233"/>
      <c r="F105" s="234"/>
      <c r="G105" s="34">
        <f t="shared" si="4"/>
        <v>0</v>
      </c>
      <c r="H105" s="35"/>
      <c r="I105" s="35"/>
      <c r="J105" s="35">
        <f t="shared" si="5"/>
        <v>0</v>
      </c>
      <c r="K105" s="178" t="s">
        <v>26</v>
      </c>
      <c r="L105" s="101"/>
      <c r="M105" s="283"/>
      <c r="N105" s="284"/>
    </row>
    <row r="106" spans="1:14" ht="34.5" customHeight="1">
      <c r="A106" s="90">
        <v>11</v>
      </c>
      <c r="B106" s="210" t="s">
        <v>159</v>
      </c>
      <c r="C106" s="210"/>
      <c r="D106" s="233"/>
      <c r="E106" s="233"/>
      <c r="F106" s="231"/>
      <c r="G106" s="34">
        <f t="shared" si="4"/>
        <v>0</v>
      </c>
      <c r="H106" s="83"/>
      <c r="I106" s="83"/>
      <c r="J106" s="35">
        <f t="shared" si="5"/>
        <v>0</v>
      </c>
      <c r="K106" s="178" t="s">
        <v>26</v>
      </c>
      <c r="L106" s="101"/>
      <c r="M106" s="283"/>
      <c r="N106" s="284"/>
    </row>
    <row r="107" spans="1:14" ht="34.5" customHeight="1">
      <c r="A107" s="90">
        <v>12</v>
      </c>
      <c r="B107" s="235" t="s">
        <v>122</v>
      </c>
      <c r="C107" s="209" t="s">
        <v>46</v>
      </c>
      <c r="D107" s="233">
        <v>295</v>
      </c>
      <c r="E107" s="233">
        <v>0</v>
      </c>
      <c r="F107" s="234">
        <v>0</v>
      </c>
      <c r="G107" s="34">
        <f t="shared" si="4"/>
        <v>0</v>
      </c>
      <c r="H107" s="35">
        <v>0</v>
      </c>
      <c r="I107" s="35">
        <v>0</v>
      </c>
      <c r="J107" s="35">
        <f t="shared" si="5"/>
        <v>0</v>
      </c>
      <c r="K107" s="178" t="s">
        <v>26</v>
      </c>
      <c r="L107" s="101"/>
      <c r="M107" s="283"/>
      <c r="N107" s="284"/>
    </row>
    <row r="108" spans="1:14" ht="34.5" customHeight="1">
      <c r="A108" s="90">
        <v>13</v>
      </c>
      <c r="B108" s="236" t="s">
        <v>155</v>
      </c>
      <c r="C108" s="209" t="s">
        <v>46</v>
      </c>
      <c r="D108" s="233">
        <v>285</v>
      </c>
      <c r="E108" s="233">
        <v>295</v>
      </c>
      <c r="F108" s="234">
        <v>295</v>
      </c>
      <c r="G108" s="34">
        <f t="shared" si="4"/>
        <v>0</v>
      </c>
      <c r="H108" s="35">
        <v>1000</v>
      </c>
      <c r="I108" s="35">
        <v>0</v>
      </c>
      <c r="J108" s="35">
        <f t="shared" si="5"/>
        <v>0</v>
      </c>
      <c r="K108" s="178" t="s">
        <v>26</v>
      </c>
      <c r="L108" s="101"/>
      <c r="M108" s="283"/>
      <c r="N108" s="284"/>
    </row>
    <row r="109" spans="1:14" ht="34.5" customHeight="1">
      <c r="A109" s="90">
        <v>14</v>
      </c>
      <c r="B109" s="210" t="s">
        <v>151</v>
      </c>
      <c r="C109" s="46" t="s">
        <v>85</v>
      </c>
      <c r="D109" s="233">
        <v>0</v>
      </c>
      <c r="E109" s="233">
        <v>285</v>
      </c>
      <c r="F109" s="234">
        <v>0</v>
      </c>
      <c r="G109" s="34">
        <v>0</v>
      </c>
      <c r="H109" s="35">
        <v>0</v>
      </c>
      <c r="I109" s="35">
        <v>0</v>
      </c>
      <c r="J109" s="35">
        <f t="shared" si="5"/>
        <v>0</v>
      </c>
      <c r="K109" s="178" t="s">
        <v>26</v>
      </c>
      <c r="L109" s="101"/>
      <c r="M109" s="283"/>
      <c r="N109" s="284"/>
    </row>
    <row r="110" spans="1:14" ht="19.5">
      <c r="A110" s="90">
        <v>15</v>
      </c>
      <c r="B110" s="210" t="s">
        <v>154</v>
      </c>
      <c r="C110" s="209" t="s">
        <v>46</v>
      </c>
      <c r="D110" s="233">
        <v>0</v>
      </c>
      <c r="E110" s="233">
        <v>280</v>
      </c>
      <c r="F110" s="234">
        <v>0</v>
      </c>
      <c r="G110" s="34">
        <v>0</v>
      </c>
      <c r="H110" s="35">
        <v>0</v>
      </c>
      <c r="I110" s="35">
        <v>0</v>
      </c>
      <c r="J110" s="35">
        <f>I110*F110</f>
        <v>0</v>
      </c>
      <c r="K110" s="178" t="s">
        <v>26</v>
      </c>
      <c r="L110" s="178"/>
      <c r="M110" s="312"/>
      <c r="N110" s="313"/>
    </row>
    <row r="111" spans="1:14" ht="19.5">
      <c r="A111" s="90"/>
      <c r="B111" s="210"/>
      <c r="C111" s="209"/>
      <c r="D111" s="233"/>
      <c r="E111" s="233"/>
      <c r="F111" s="234"/>
      <c r="G111" s="34"/>
      <c r="H111" s="35"/>
      <c r="I111" s="35"/>
      <c r="J111" s="35"/>
      <c r="K111" s="178"/>
      <c r="L111" s="178"/>
      <c r="M111" s="168"/>
      <c r="N111" s="169"/>
    </row>
    <row r="112" spans="1:14" ht="19.5">
      <c r="A112" s="90"/>
      <c r="B112" s="210"/>
      <c r="C112" s="209"/>
      <c r="D112" s="233"/>
      <c r="E112" s="233"/>
      <c r="F112" s="234"/>
      <c r="G112" s="34"/>
      <c r="H112" s="35"/>
      <c r="I112" s="35"/>
      <c r="J112" s="35"/>
      <c r="K112" s="178"/>
      <c r="L112" s="178"/>
      <c r="M112" s="168"/>
      <c r="N112" s="169"/>
    </row>
    <row r="113" spans="1:14" ht="19.5">
      <c r="A113" s="90"/>
      <c r="B113" s="210"/>
      <c r="C113" s="209"/>
      <c r="D113" s="233"/>
      <c r="E113" s="233"/>
      <c r="F113" s="234"/>
      <c r="G113" s="34"/>
      <c r="H113" s="35"/>
      <c r="I113" s="35"/>
      <c r="J113" s="35"/>
      <c r="K113" s="178"/>
      <c r="L113" s="178"/>
      <c r="M113" s="168"/>
      <c r="N113" s="169"/>
    </row>
    <row r="114" spans="1:14" ht="19.5">
      <c r="A114" s="90"/>
      <c r="B114" s="210"/>
      <c r="C114" s="209"/>
      <c r="D114" s="233"/>
      <c r="E114" s="233"/>
      <c r="F114" s="234"/>
      <c r="G114" s="34"/>
      <c r="H114" s="35"/>
      <c r="I114" s="35"/>
      <c r="J114" s="35"/>
      <c r="K114" s="178"/>
      <c r="L114" s="178"/>
      <c r="M114" s="168"/>
      <c r="N114" s="169"/>
    </row>
    <row r="115" spans="1:14" ht="18">
      <c r="A115" s="135"/>
      <c r="B115" s="301"/>
      <c r="C115" s="302"/>
      <c r="D115" s="302"/>
      <c r="E115" s="302"/>
      <c r="F115" s="302"/>
      <c r="G115" s="303"/>
      <c r="H115" s="304" t="s">
        <v>52</v>
      </c>
      <c r="I115" s="304"/>
      <c r="J115" s="136" t="e">
        <f>J110/I110</f>
        <v>#DIV/0!</v>
      </c>
      <c r="K115" s="149" t="str">
        <f>K28</f>
        <v>(Sept'21)</v>
      </c>
      <c r="L115" s="103"/>
      <c r="M115" s="305" t="s">
        <v>54</v>
      </c>
      <c r="N115" s="305"/>
    </row>
    <row r="116" spans="1:14" ht="18">
      <c r="A116" s="137"/>
      <c r="B116" s="306" t="s">
        <v>137</v>
      </c>
      <c r="C116" s="307"/>
      <c r="D116" s="307"/>
      <c r="E116" s="307"/>
      <c r="F116" s="307"/>
      <c r="G116" s="308"/>
      <c r="H116" s="79"/>
      <c r="I116" s="79"/>
      <c r="J116" s="138">
        <v>154</v>
      </c>
      <c r="K116" s="150" t="str">
        <f>K29</f>
        <v>(Aug'21)</v>
      </c>
      <c r="L116" s="105"/>
      <c r="M116" s="139" t="e">
        <f>(J115-J116)/J116</f>
        <v>#DIV/0!</v>
      </c>
      <c r="N116" s="140"/>
    </row>
    <row r="117" spans="1:14" ht="15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5"/>
    </row>
    <row r="118" spans="1:14" ht="15.75">
      <c r="A118" s="5" t="s">
        <v>100</v>
      </c>
      <c r="B118" s="5"/>
      <c r="C118" s="5"/>
      <c r="D118" s="5"/>
      <c r="E118" s="5" t="s">
        <v>101</v>
      </c>
      <c r="F118" s="5"/>
      <c r="G118" s="5"/>
      <c r="H118" s="5"/>
      <c r="I118" s="5" t="s">
        <v>102</v>
      </c>
      <c r="J118" s="5"/>
      <c r="K118" s="5"/>
      <c r="L118" s="5"/>
      <c r="M118" s="4"/>
      <c r="N118" s="5"/>
    </row>
    <row r="119" spans="1:14" ht="15.75">
      <c r="A119" s="5" t="s">
        <v>103</v>
      </c>
      <c r="B119" s="141"/>
      <c r="C119" s="141"/>
      <c r="D119" s="5"/>
      <c r="E119" s="5" t="s">
        <v>104</v>
      </c>
      <c r="F119" s="5"/>
      <c r="G119" s="5"/>
      <c r="H119" s="5"/>
      <c r="I119" s="5"/>
      <c r="J119" s="5"/>
      <c r="K119" s="5"/>
      <c r="L119" s="5"/>
      <c r="M119" s="4"/>
      <c r="N119" s="5"/>
    </row>
  </sheetData>
  <mergeCells count="110">
    <mergeCell ref="B116:G116"/>
    <mergeCell ref="B88:F88"/>
    <mergeCell ref="M88:N88"/>
    <mergeCell ref="H89:I89"/>
    <mergeCell ref="M89:N89"/>
    <mergeCell ref="B90:I90"/>
    <mergeCell ref="M107:N107"/>
    <mergeCell ref="M108:N108"/>
    <mergeCell ref="M109:N109"/>
    <mergeCell ref="M110:N110"/>
    <mergeCell ref="B115:G115"/>
    <mergeCell ref="H115:I115"/>
    <mergeCell ref="M115:N115"/>
    <mergeCell ref="M96:N96"/>
    <mergeCell ref="M97:N97"/>
    <mergeCell ref="M98:N98"/>
    <mergeCell ref="M99:N99"/>
    <mergeCell ref="M105:N105"/>
    <mergeCell ref="M106:N106"/>
    <mergeCell ref="M84:N84"/>
    <mergeCell ref="B94:B95"/>
    <mergeCell ref="C94:C95"/>
    <mergeCell ref="D94:F94"/>
    <mergeCell ref="M94:N94"/>
    <mergeCell ref="M95:N95"/>
    <mergeCell ref="M79:N79"/>
    <mergeCell ref="M80:N80"/>
    <mergeCell ref="M81:N81"/>
    <mergeCell ref="M82:N82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G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6"/>
  <sheetViews>
    <sheetView zoomScale="60" zoomScaleNormal="60" workbookViewId="0">
      <selection activeCell="H70" sqref="H70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9.42578125" bestFit="1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162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267"/>
      <c r="N8" s="268"/>
    </row>
    <row r="9" spans="1:14" ht="34.5" customHeight="1">
      <c r="A9" s="29">
        <v>1</v>
      </c>
      <c r="B9" s="77"/>
      <c r="C9" s="179"/>
      <c r="D9" s="179"/>
      <c r="E9" s="179"/>
      <c r="F9" s="180"/>
      <c r="G9" s="181"/>
      <c r="H9" s="100"/>
      <c r="I9" s="182"/>
      <c r="J9" s="35"/>
      <c r="K9" s="183"/>
      <c r="L9" s="184"/>
      <c r="M9" s="329"/>
      <c r="N9" s="330"/>
    </row>
    <row r="10" spans="1:14" ht="34.5" customHeight="1">
      <c r="A10" s="37">
        <v>2</v>
      </c>
      <c r="B10" s="77"/>
      <c r="C10" s="179"/>
      <c r="D10" s="179"/>
      <c r="E10" s="179"/>
      <c r="F10" s="180"/>
      <c r="G10" s="181"/>
      <c r="H10" s="100"/>
      <c r="I10" s="182"/>
      <c r="J10" s="35"/>
      <c r="K10" s="183"/>
      <c r="L10" s="185"/>
      <c r="M10" s="331"/>
      <c r="N10" s="332"/>
    </row>
    <row r="11" spans="1:14" ht="34.5" hidden="1" customHeight="1">
      <c r="A11" s="42">
        <v>3</v>
      </c>
      <c r="B11" s="77"/>
      <c r="C11" s="179"/>
      <c r="D11" s="179"/>
      <c r="E11" s="179"/>
      <c r="F11" s="180"/>
      <c r="G11" s="181"/>
      <c r="H11" s="100"/>
      <c r="I11" s="182"/>
      <c r="J11" s="35"/>
      <c r="K11" s="183"/>
      <c r="L11" s="185"/>
      <c r="M11" s="331"/>
      <c r="N11" s="332"/>
    </row>
    <row r="12" spans="1:14" ht="34.5" hidden="1" customHeight="1">
      <c r="A12" s="29">
        <v>4</v>
      </c>
      <c r="B12" s="77"/>
      <c r="C12" s="179"/>
      <c r="D12" s="179"/>
      <c r="E12" s="179"/>
      <c r="F12" s="180"/>
      <c r="G12" s="181"/>
      <c r="H12" s="100"/>
      <c r="I12" s="182"/>
      <c r="J12" s="35"/>
      <c r="K12" s="183"/>
      <c r="L12" s="185"/>
      <c r="M12" s="331"/>
      <c r="N12" s="332"/>
    </row>
    <row r="13" spans="1:14" ht="34.5" hidden="1" customHeight="1">
      <c r="A13" s="29">
        <v>5</v>
      </c>
      <c r="B13" s="77"/>
      <c r="C13" s="179"/>
      <c r="D13" s="179"/>
      <c r="E13" s="179"/>
      <c r="F13" s="180"/>
      <c r="G13" s="181"/>
      <c r="H13" s="100"/>
      <c r="I13" s="182"/>
      <c r="J13" s="35"/>
      <c r="K13" s="183"/>
      <c r="L13" s="186"/>
      <c r="M13" s="333"/>
      <c r="N13" s="334"/>
    </row>
    <row r="14" spans="1:14" ht="34.5" hidden="1" customHeight="1">
      <c r="A14" s="29">
        <v>6</v>
      </c>
      <c r="B14" s="38"/>
      <c r="C14" s="31"/>
      <c r="D14" s="171"/>
      <c r="E14" s="171"/>
      <c r="F14" s="45"/>
      <c r="G14" s="34"/>
      <c r="H14" s="35"/>
      <c r="I14" s="35"/>
      <c r="J14" s="35"/>
      <c r="K14" s="41"/>
      <c r="L14" s="31"/>
      <c r="M14" s="257"/>
      <c r="N14" s="257"/>
    </row>
    <row r="15" spans="1:14" ht="34.5" hidden="1" customHeight="1">
      <c r="A15" s="29">
        <v>6</v>
      </c>
      <c r="B15" s="38"/>
      <c r="C15" s="31"/>
      <c r="D15" s="171"/>
      <c r="E15" s="171"/>
      <c r="F15" s="45"/>
      <c r="G15" s="34"/>
      <c r="H15" s="35"/>
      <c r="I15" s="35"/>
      <c r="J15" s="35"/>
      <c r="K15" s="41"/>
      <c r="L15" s="31"/>
      <c r="M15" s="257"/>
      <c r="N15" s="257"/>
    </row>
    <row r="16" spans="1:14" ht="34.5" hidden="1" customHeight="1">
      <c r="A16" s="29">
        <v>7</v>
      </c>
      <c r="B16" s="38"/>
      <c r="C16" s="31"/>
      <c r="D16" s="171"/>
      <c r="E16" s="171"/>
      <c r="F16" s="45"/>
      <c r="G16" s="39"/>
      <c r="H16" s="35"/>
      <c r="I16" s="35"/>
      <c r="J16" s="35"/>
      <c r="K16" s="41"/>
      <c r="L16" s="31"/>
      <c r="M16" s="257"/>
      <c r="N16" s="257"/>
    </row>
    <row r="17" spans="1:14" ht="34.5" hidden="1" customHeight="1">
      <c r="A17" s="29">
        <v>8</v>
      </c>
      <c r="B17" s="38"/>
      <c r="C17" s="31"/>
      <c r="D17" s="171"/>
      <c r="E17" s="171"/>
      <c r="F17" s="45"/>
      <c r="G17" s="34"/>
      <c r="H17" s="35"/>
      <c r="I17" s="35"/>
      <c r="J17" s="35"/>
      <c r="K17" s="41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111</v>
      </c>
      <c r="C29" s="327"/>
      <c r="D29" s="327"/>
      <c r="E29" s="327"/>
      <c r="F29" s="327"/>
      <c r="G29" s="327"/>
      <c r="H29" s="328"/>
      <c r="I29" s="171"/>
      <c r="J29" s="187">
        <v>381.25</v>
      </c>
      <c r="K29" s="53" t="s">
        <v>56</v>
      </c>
      <c r="L29" s="30"/>
      <c r="M29" s="55" t="e">
        <f>(J28-J29)/J29</f>
        <v>#DIV/0!</v>
      </c>
      <c r="N29" s="57"/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>
        <v>10500</v>
      </c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26" t="s">
        <v>14</v>
      </c>
      <c r="L65" s="264"/>
      <c r="M65" s="264"/>
      <c r="N65" s="264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26" t="s">
        <v>22</v>
      </c>
      <c r="L66" s="264"/>
      <c r="M66" s="264"/>
      <c r="N66" s="264"/>
    </row>
    <row r="67" spans="1:14" ht="34.5" customHeight="1">
      <c r="A67" s="31">
        <v>1</v>
      </c>
      <c r="B67" s="191" t="s">
        <v>76</v>
      </c>
      <c r="C67" s="46"/>
      <c r="D67" s="239">
        <v>195</v>
      </c>
      <c r="E67" s="239">
        <v>195</v>
      </c>
      <c r="F67" s="244">
        <v>195</v>
      </c>
      <c r="G67" s="34">
        <f>F67-E67</f>
        <v>0</v>
      </c>
      <c r="H67" s="241">
        <v>150</v>
      </c>
      <c r="I67" s="241">
        <v>150</v>
      </c>
      <c r="J67" s="241">
        <f>I67*F67</f>
        <v>29250</v>
      </c>
      <c r="K67" s="245" t="s">
        <v>62</v>
      </c>
      <c r="L67" s="101"/>
      <c r="M67" s="257"/>
      <c r="N67" s="257"/>
    </row>
    <row r="68" spans="1:14" ht="34.5" customHeight="1">
      <c r="A68" s="31">
        <v>2</v>
      </c>
      <c r="B68" s="237" t="s">
        <v>45</v>
      </c>
      <c r="C68" s="46"/>
      <c r="D68" s="239">
        <v>0</v>
      </c>
      <c r="E68" s="239">
        <v>0</v>
      </c>
      <c r="F68" s="244">
        <v>0</v>
      </c>
      <c r="G68" s="34">
        <f>F68-E68</f>
        <v>0</v>
      </c>
      <c r="H68" s="241">
        <v>0</v>
      </c>
      <c r="I68" s="241">
        <v>0</v>
      </c>
      <c r="J68" s="241">
        <f>I68*F68</f>
        <v>0</v>
      </c>
      <c r="K68" s="245" t="s">
        <v>62</v>
      </c>
      <c r="L68" s="178"/>
      <c r="M68" s="257"/>
      <c r="N68" s="257"/>
    </row>
    <row r="69" spans="1:14" ht="34.5" customHeight="1">
      <c r="A69" s="31">
        <v>3</v>
      </c>
      <c r="B69" s="238" t="s">
        <v>165</v>
      </c>
      <c r="C69" s="46"/>
      <c r="D69" s="239">
        <v>0</v>
      </c>
      <c r="E69" s="239">
        <v>0</v>
      </c>
      <c r="F69" s="244">
        <v>0</v>
      </c>
      <c r="G69" s="243">
        <v>0</v>
      </c>
      <c r="H69" s="241">
        <v>0</v>
      </c>
      <c r="I69" s="241"/>
      <c r="J69" s="241">
        <f>I69*F69</f>
        <v>0</v>
      </c>
      <c r="K69" s="245" t="s">
        <v>62</v>
      </c>
      <c r="L69" s="101"/>
      <c r="M69" s="289"/>
      <c r="N69" s="289"/>
    </row>
    <row r="70" spans="1:14" ht="34.5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150</v>
      </c>
      <c r="I83" s="49">
        <f>SUM(I67:I82)</f>
        <v>150</v>
      </c>
      <c r="J83" s="49">
        <f>SUM(J67:J82)</f>
        <v>29250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>
        <f>J83/I83</f>
        <v>195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195</v>
      </c>
      <c r="K85" s="102" t="str">
        <f>K29</f>
        <v>(Aug'21)</v>
      </c>
      <c r="L85" s="105"/>
      <c r="M85" s="161">
        <f>(J84-J85)/J85</f>
        <v>0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6"/>
  <sheetViews>
    <sheetView topLeftCell="A4" zoomScale="60" zoomScaleNormal="60" workbookViewId="0">
      <selection activeCell="L34" sqref="L34:N3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19.42578125" bestFit="1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258" t="s">
        <v>166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265"/>
      <c r="N7" s="266"/>
    </row>
    <row r="8" spans="1:14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267"/>
      <c r="N8" s="268"/>
    </row>
    <row r="9" spans="1:14" ht="34.5" customHeight="1">
      <c r="A9" s="29">
        <v>1</v>
      </c>
      <c r="B9" s="77"/>
      <c r="C9" s="179"/>
      <c r="D9" s="179"/>
      <c r="E9" s="179"/>
      <c r="F9" s="180"/>
      <c r="G9" s="181"/>
      <c r="H9" s="100"/>
      <c r="I9" s="182"/>
      <c r="J9" s="35"/>
      <c r="K9" s="183"/>
      <c r="L9" s="184"/>
      <c r="M9" s="329"/>
      <c r="N9" s="330"/>
    </row>
    <row r="10" spans="1:14" ht="34.5" customHeight="1">
      <c r="A10" s="37">
        <v>2</v>
      </c>
      <c r="B10" s="77"/>
      <c r="C10" s="179"/>
      <c r="D10" s="179"/>
      <c r="E10" s="179"/>
      <c r="F10" s="180"/>
      <c r="G10" s="181"/>
      <c r="H10" s="100"/>
      <c r="I10" s="182"/>
      <c r="J10" s="35"/>
      <c r="K10" s="183"/>
      <c r="L10" s="185"/>
      <c r="M10" s="331"/>
      <c r="N10" s="332"/>
    </row>
    <row r="11" spans="1:14" ht="34.5" hidden="1" customHeight="1">
      <c r="A11" s="42">
        <v>3</v>
      </c>
      <c r="B11" s="77"/>
      <c r="C11" s="179"/>
      <c r="D11" s="179"/>
      <c r="E11" s="179"/>
      <c r="F11" s="180"/>
      <c r="G11" s="181"/>
      <c r="H11" s="100"/>
      <c r="I11" s="182"/>
      <c r="J11" s="35"/>
      <c r="K11" s="183"/>
      <c r="L11" s="185"/>
      <c r="M11" s="331"/>
      <c r="N11" s="332"/>
    </row>
    <row r="12" spans="1:14" ht="34.5" hidden="1" customHeight="1">
      <c r="A12" s="29">
        <v>4</v>
      </c>
      <c r="B12" s="77"/>
      <c r="C12" s="179"/>
      <c r="D12" s="179"/>
      <c r="E12" s="179"/>
      <c r="F12" s="180"/>
      <c r="G12" s="181"/>
      <c r="H12" s="100"/>
      <c r="I12" s="182"/>
      <c r="J12" s="35"/>
      <c r="K12" s="183"/>
      <c r="L12" s="185"/>
      <c r="M12" s="331"/>
      <c r="N12" s="332"/>
    </row>
    <row r="13" spans="1:14" ht="34.5" hidden="1" customHeight="1">
      <c r="A13" s="29">
        <v>5</v>
      </c>
      <c r="B13" s="77"/>
      <c r="C13" s="179"/>
      <c r="D13" s="179"/>
      <c r="E13" s="179"/>
      <c r="F13" s="180"/>
      <c r="G13" s="181"/>
      <c r="H13" s="100"/>
      <c r="I13" s="182"/>
      <c r="J13" s="35"/>
      <c r="K13" s="183"/>
      <c r="L13" s="186"/>
      <c r="M13" s="333"/>
      <c r="N13" s="334"/>
    </row>
    <row r="14" spans="1:14" ht="34.5" hidden="1" customHeight="1">
      <c r="A14" s="29">
        <v>6</v>
      </c>
      <c r="B14" s="38"/>
      <c r="C14" s="31"/>
      <c r="D14" s="171"/>
      <c r="E14" s="171"/>
      <c r="F14" s="45"/>
      <c r="G14" s="34"/>
      <c r="H14" s="35"/>
      <c r="I14" s="35"/>
      <c r="J14" s="35"/>
      <c r="K14" s="41"/>
      <c r="L14" s="31"/>
      <c r="M14" s="257"/>
      <c r="N14" s="257"/>
    </row>
    <row r="15" spans="1:14" ht="34.5" hidden="1" customHeight="1">
      <c r="A15" s="29">
        <v>6</v>
      </c>
      <c r="B15" s="38"/>
      <c r="C15" s="31"/>
      <c r="D15" s="171"/>
      <c r="E15" s="171"/>
      <c r="F15" s="45"/>
      <c r="G15" s="34"/>
      <c r="H15" s="35"/>
      <c r="I15" s="35"/>
      <c r="J15" s="35"/>
      <c r="K15" s="41"/>
      <c r="L15" s="31"/>
      <c r="M15" s="257"/>
      <c r="N15" s="257"/>
    </row>
    <row r="16" spans="1:14" ht="34.5" hidden="1" customHeight="1">
      <c r="A16" s="29">
        <v>7</v>
      </c>
      <c r="B16" s="38"/>
      <c r="C16" s="31"/>
      <c r="D16" s="171"/>
      <c r="E16" s="171"/>
      <c r="F16" s="45"/>
      <c r="G16" s="39"/>
      <c r="H16" s="35"/>
      <c r="I16" s="35"/>
      <c r="J16" s="35"/>
      <c r="K16" s="41"/>
      <c r="L16" s="31"/>
      <c r="M16" s="257"/>
      <c r="N16" s="257"/>
    </row>
    <row r="17" spans="1:14" ht="34.5" hidden="1" customHeight="1">
      <c r="A17" s="29">
        <v>8</v>
      </c>
      <c r="B17" s="38"/>
      <c r="C17" s="31"/>
      <c r="D17" s="171"/>
      <c r="E17" s="171"/>
      <c r="F17" s="45"/>
      <c r="G17" s="34"/>
      <c r="H17" s="35"/>
      <c r="I17" s="35"/>
      <c r="J17" s="35"/>
      <c r="K17" s="41"/>
      <c r="L17" s="31"/>
      <c r="M17" s="257"/>
      <c r="N17" s="257"/>
    </row>
    <row r="18" spans="1:14" ht="34.5" hidden="1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hidden="1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hidden="1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hidden="1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hidden="1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hidden="1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hidden="1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hidden="1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 hidden="1">
      <c r="A26" s="47"/>
      <c r="B26" s="38"/>
      <c r="C26" s="31"/>
      <c r="D26" s="171"/>
      <c r="E26" s="171"/>
      <c r="F26" s="45"/>
      <c r="G26" s="34"/>
      <c r="H26" s="35"/>
      <c r="I26" s="35"/>
      <c r="J26" s="35"/>
      <c r="K26" s="41"/>
      <c r="L26" s="31"/>
      <c r="M26" s="291"/>
      <c r="N26" s="292"/>
    </row>
    <row r="27" spans="1:14" ht="18">
      <c r="A27" s="48"/>
      <c r="B27" s="276" t="s">
        <v>112</v>
      </c>
      <c r="C27" s="277"/>
      <c r="D27" s="277"/>
      <c r="E27" s="277"/>
      <c r="F27" s="278"/>
      <c r="G27" s="171"/>
      <c r="H27" s="49">
        <f>SUM(H9:H26)</f>
        <v>0</v>
      </c>
      <c r="I27" s="49">
        <f>SUM(I9:I26)</f>
        <v>0</v>
      </c>
      <c r="J27" s="35">
        <f>SUM(J9:J26)</f>
        <v>0</v>
      </c>
      <c r="K27" s="41"/>
      <c r="L27" s="31"/>
      <c r="M27" s="318"/>
      <c r="N27" s="319"/>
    </row>
    <row r="28" spans="1:14" ht="18">
      <c r="A28" s="50"/>
      <c r="B28" s="38"/>
      <c r="C28" s="38"/>
      <c r="D28" s="51"/>
      <c r="E28" s="51"/>
      <c r="F28" s="51"/>
      <c r="G28" s="51"/>
      <c r="H28" s="270" t="s">
        <v>52</v>
      </c>
      <c r="I28" s="270"/>
      <c r="J28" s="52" t="e">
        <f>J27/I27</f>
        <v>#DIV/0!</v>
      </c>
      <c r="K28" s="156" t="s">
        <v>53</v>
      </c>
      <c r="L28" s="30"/>
      <c r="M28" s="271" t="s">
        <v>54</v>
      </c>
      <c r="N28" s="271"/>
    </row>
    <row r="29" spans="1:14" ht="18">
      <c r="A29" s="54"/>
      <c r="B29" s="326" t="s">
        <v>111</v>
      </c>
      <c r="C29" s="327"/>
      <c r="D29" s="327"/>
      <c r="E29" s="327"/>
      <c r="F29" s="327"/>
      <c r="G29" s="327"/>
      <c r="H29" s="328"/>
      <c r="I29" s="171"/>
      <c r="J29" s="187">
        <v>381.25</v>
      </c>
      <c r="K29" s="53" t="s">
        <v>56</v>
      </c>
      <c r="L29" s="30"/>
      <c r="M29" s="55" t="e">
        <f>(J28-J29)/J29</f>
        <v>#DIV/0!</v>
      </c>
      <c r="N29" s="57"/>
    </row>
    <row r="32" spans="1:14" ht="20.25">
      <c r="A32" s="58"/>
      <c r="B32" s="9" t="s">
        <v>58</v>
      </c>
      <c r="C32" s="10"/>
      <c r="D32" s="11"/>
      <c r="E32" s="8"/>
      <c r="F32" s="8"/>
      <c r="G32" s="2"/>
      <c r="H32" s="12" t="s">
        <v>4</v>
      </c>
      <c r="I32" s="56">
        <v>5000</v>
      </c>
      <c r="J32" s="13" t="s">
        <v>59</v>
      </c>
      <c r="K32" s="59"/>
      <c r="L32" s="3"/>
      <c r="M32" s="60"/>
      <c r="N32" s="16"/>
    </row>
    <row r="33" spans="1:14" ht="20.25">
      <c r="A33" s="61"/>
      <c r="B33" s="15"/>
      <c r="C33" s="15"/>
      <c r="D33" s="15"/>
      <c r="E33" s="15"/>
      <c r="F33" s="15"/>
      <c r="G33" s="15"/>
      <c r="H33" s="62"/>
      <c r="I33" s="20"/>
      <c r="J33" s="63"/>
      <c r="K33" s="64"/>
      <c r="L33" s="64"/>
      <c r="M33" s="65"/>
      <c r="N33" s="16"/>
    </row>
    <row r="34" spans="1:14" ht="33" customHeight="1">
      <c r="A34" s="279" t="s">
        <v>6</v>
      </c>
      <c r="B34" s="260" t="s">
        <v>7</v>
      </c>
      <c r="C34" s="262" t="s">
        <v>8</v>
      </c>
      <c r="D34" s="281" t="s">
        <v>9</v>
      </c>
      <c r="E34" s="282"/>
      <c r="F34" s="282"/>
      <c r="G34" s="66" t="s">
        <v>10</v>
      </c>
      <c r="H34" s="178" t="s">
        <v>11</v>
      </c>
      <c r="I34" s="158" t="s">
        <v>12</v>
      </c>
      <c r="J34" s="178" t="s">
        <v>13</v>
      </c>
      <c r="K34" s="178" t="s">
        <v>14</v>
      </c>
      <c r="L34" s="271" t="s">
        <v>60</v>
      </c>
      <c r="M34" s="271"/>
      <c r="N34" s="271"/>
    </row>
    <row r="35" spans="1:14" ht="33" customHeight="1">
      <c r="A35" s="280"/>
      <c r="B35" s="322"/>
      <c r="C35" s="323"/>
      <c r="D35" s="71" t="str">
        <f>D8</f>
        <v>Jul'21</v>
      </c>
      <c r="E35" s="27" t="str">
        <f>E8</f>
        <v>Aug'21</v>
      </c>
      <c r="F35" s="72" t="str">
        <f>F8</f>
        <v>Sept'21</v>
      </c>
      <c r="G35" s="73" t="s">
        <v>19</v>
      </c>
      <c r="H35" s="175" t="s">
        <v>20</v>
      </c>
      <c r="I35" s="159" t="s">
        <v>20</v>
      </c>
      <c r="J35" s="178" t="s">
        <v>21</v>
      </c>
      <c r="K35" s="178" t="s">
        <v>22</v>
      </c>
      <c r="L35" s="271"/>
      <c r="M35" s="271"/>
      <c r="N35" s="271"/>
    </row>
    <row r="36" spans="1:14" ht="34.5" customHeight="1">
      <c r="A36" s="48">
        <v>1</v>
      </c>
      <c r="B36" s="38"/>
      <c r="C36" s="38"/>
      <c r="D36" s="93"/>
      <c r="E36" s="171"/>
      <c r="F36" s="80"/>
      <c r="G36" s="81"/>
      <c r="H36" s="82"/>
      <c r="I36" s="82"/>
      <c r="J36" s="160"/>
      <c r="K36" s="47"/>
      <c r="L36" s="101"/>
      <c r="M36" s="257"/>
      <c r="N36" s="257"/>
    </row>
    <row r="37" spans="1:14" ht="34.5" customHeight="1">
      <c r="A37" s="50">
        <v>2</v>
      </c>
      <c r="B37" s="165"/>
      <c r="C37" s="165"/>
      <c r="D37" s="162"/>
      <c r="E37" s="171"/>
      <c r="F37" s="80"/>
      <c r="G37" s="81"/>
      <c r="H37" s="82"/>
      <c r="I37" s="82"/>
      <c r="J37" s="83"/>
      <c r="K37" s="54"/>
      <c r="L37" s="101"/>
      <c r="M37" s="257"/>
      <c r="N37" s="257"/>
    </row>
    <row r="38" spans="1:14" ht="34.5" hidden="1" customHeight="1">
      <c r="A38" s="76">
        <v>3</v>
      </c>
      <c r="B38" s="163"/>
      <c r="C38" s="164"/>
      <c r="D38" s="171"/>
      <c r="E38" s="171"/>
      <c r="F38" s="80"/>
      <c r="G38" s="81"/>
      <c r="H38" s="88"/>
      <c r="I38" s="88"/>
      <c r="J38" s="83"/>
      <c r="K38" s="54"/>
      <c r="L38" s="101"/>
      <c r="M38" s="257"/>
      <c r="N38" s="257"/>
    </row>
    <row r="39" spans="1:14" ht="34.5" hidden="1" customHeight="1">
      <c r="A39" s="84">
        <v>4</v>
      </c>
      <c r="B39" s="89"/>
      <c r="C39" s="31"/>
      <c r="D39" s="171"/>
      <c r="E39" s="171"/>
      <c r="F39" s="80"/>
      <c r="G39" s="81"/>
      <c r="H39" s="82"/>
      <c r="I39" s="82"/>
      <c r="J39" s="83"/>
      <c r="K39" s="36"/>
      <c r="L39" s="101"/>
      <c r="M39" s="257"/>
      <c r="N39" s="257"/>
    </row>
    <row r="40" spans="1:14" ht="34.5" hidden="1" customHeight="1">
      <c r="A40" s="76">
        <v>5</v>
      </c>
      <c r="B40" s="89"/>
      <c r="C40" s="31"/>
      <c r="D40" s="171"/>
      <c r="E40" s="171"/>
      <c r="F40" s="80"/>
      <c r="G40" s="81"/>
      <c r="H40" s="82"/>
      <c r="I40" s="82"/>
      <c r="J40" s="83"/>
      <c r="K40" s="91"/>
      <c r="L40" s="101"/>
      <c r="M40" s="269"/>
      <c r="N40" s="269"/>
    </row>
    <row r="41" spans="1:14" ht="34.5" hidden="1" customHeight="1">
      <c r="A41" s="84">
        <v>6</v>
      </c>
      <c r="B41" s="38"/>
      <c r="C41" s="31"/>
      <c r="D41" s="171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76">
        <v>7</v>
      </c>
      <c r="B42" s="89"/>
      <c r="C42" s="31"/>
      <c r="D42" s="93"/>
      <c r="E42" s="171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84">
        <v>8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57"/>
      <c r="N43" s="257"/>
    </row>
    <row r="44" spans="1:14" ht="34.5" hidden="1" customHeight="1">
      <c r="A44" s="76">
        <v>9</v>
      </c>
      <c r="B44" s="89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84">
        <v>10</v>
      </c>
      <c r="B45" s="38"/>
      <c r="C45" s="31"/>
      <c r="D45" s="93"/>
      <c r="E45" s="93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76">
        <v>11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91"/>
      <c r="N46" s="292"/>
    </row>
    <row r="47" spans="1:14" ht="34.5" hidden="1" customHeight="1">
      <c r="A47" s="84">
        <v>12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76">
        <v>13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84">
        <v>14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76">
        <v>15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84">
        <v>16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76">
        <v>17</v>
      </c>
      <c r="B52" s="38"/>
      <c r="C52" s="31"/>
      <c r="D52" s="171"/>
      <c r="E52" s="171"/>
      <c r="F52" s="80"/>
      <c r="G52" s="81"/>
      <c r="H52" s="82"/>
      <c r="I52" s="82"/>
      <c r="J52" s="92"/>
      <c r="K52" s="36"/>
      <c r="L52" s="101"/>
      <c r="M52" s="257"/>
      <c r="N52" s="257"/>
    </row>
    <row r="53" spans="1:14" ht="34.5" hidden="1" customHeight="1">
      <c r="A53" s="84">
        <v>18</v>
      </c>
      <c r="B53" s="43"/>
      <c r="C53" s="40"/>
      <c r="D53" s="94"/>
      <c r="E53" s="94"/>
      <c r="F53" s="95"/>
      <c r="G53" s="96"/>
      <c r="H53" s="97"/>
      <c r="I53" s="97"/>
      <c r="J53" s="98"/>
      <c r="K53" s="152"/>
      <c r="L53" s="101"/>
      <c r="M53" s="257"/>
      <c r="N53" s="257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34.5" hidden="1" customHeight="1">
      <c r="A58" s="50"/>
      <c r="B58" s="38"/>
      <c r="C58" s="31"/>
      <c r="D58" s="171"/>
      <c r="E58" s="171"/>
      <c r="F58" s="80"/>
      <c r="G58" s="99"/>
      <c r="H58" s="100"/>
      <c r="I58" s="100"/>
      <c r="J58" s="35"/>
      <c r="K58" s="36"/>
      <c r="L58" s="101"/>
      <c r="M58" s="291"/>
      <c r="N58" s="292"/>
    </row>
    <row r="59" spans="1:14" ht="18">
      <c r="A59" s="48"/>
      <c r="B59" s="276" t="s">
        <v>112</v>
      </c>
      <c r="C59" s="277"/>
      <c r="D59" s="277"/>
      <c r="E59" s="277"/>
      <c r="F59" s="278"/>
      <c r="G59" s="171"/>
      <c r="H59" s="49">
        <f>SUM(H36:H58)</f>
        <v>0</v>
      </c>
      <c r="I59" s="49">
        <f>SUM(I36:I58)</f>
        <v>0</v>
      </c>
      <c r="J59" s="49">
        <f>SUM(J36:J58)</f>
        <v>0</v>
      </c>
      <c r="K59" s="41"/>
      <c r="L59" s="101"/>
      <c r="M59" s="293"/>
      <c r="N59" s="294"/>
    </row>
    <row r="60" spans="1:14" ht="18">
      <c r="A60" s="48"/>
      <c r="B60" s="38"/>
      <c r="C60" s="38"/>
      <c r="D60" s="38"/>
      <c r="E60" s="51"/>
      <c r="F60" s="51"/>
      <c r="G60" s="51"/>
      <c r="H60" s="290" t="s">
        <v>52</v>
      </c>
      <c r="I60" s="290"/>
      <c r="J60" s="52" t="e">
        <f>J59/I59</f>
        <v>#DIV/0!</v>
      </c>
      <c r="K60" s="102" t="str">
        <f>K28</f>
        <v>(Sept'21)</v>
      </c>
      <c r="L60" s="103"/>
      <c r="M60" s="271" t="s">
        <v>54</v>
      </c>
      <c r="N60" s="271"/>
    </row>
    <row r="61" spans="1:14" ht="18">
      <c r="A61" s="54"/>
      <c r="B61" s="287"/>
      <c r="C61" s="287"/>
      <c r="D61" s="287"/>
      <c r="E61" s="287"/>
      <c r="F61" s="287"/>
      <c r="G61" s="287"/>
      <c r="H61" s="287"/>
      <c r="I61" s="287"/>
      <c r="J61" s="104">
        <v>119.32</v>
      </c>
      <c r="K61" s="102" t="str">
        <f>K29</f>
        <v>(Aug'21)</v>
      </c>
      <c r="L61" s="105"/>
      <c r="M61" s="188" t="e">
        <f>(J60-J61)/J61</f>
        <v>#DIV/0!</v>
      </c>
      <c r="N61" s="189">
        <v>10500</v>
      </c>
    </row>
    <row r="62" spans="1:14" ht="20.25">
      <c r="A62" s="61"/>
      <c r="B62" s="3"/>
      <c r="C62" s="3"/>
      <c r="D62" s="3"/>
      <c r="E62" s="3"/>
      <c r="F62" s="3"/>
      <c r="G62" s="3"/>
      <c r="H62" s="14"/>
      <c r="I62" s="3"/>
      <c r="J62" s="3"/>
      <c r="K62" s="3"/>
      <c r="L62" s="3"/>
      <c r="M62" s="70"/>
      <c r="N62" s="16"/>
    </row>
    <row r="63" spans="1:14" ht="20.25">
      <c r="A63" s="108"/>
      <c r="B63" s="9" t="s">
        <v>81</v>
      </c>
      <c r="C63" s="10"/>
      <c r="D63" s="11"/>
      <c r="E63" s="8"/>
      <c r="F63" s="8"/>
      <c r="G63" s="2"/>
      <c r="H63" s="12" t="s">
        <v>4</v>
      </c>
      <c r="I63" s="109">
        <v>6350</v>
      </c>
      <c r="J63" s="13" t="s">
        <v>82</v>
      </c>
      <c r="K63" s="110"/>
      <c r="L63" s="3"/>
      <c r="M63" s="111"/>
      <c r="N63" s="16"/>
    </row>
    <row r="64" spans="1:14" ht="18">
      <c r="A64" s="61"/>
      <c r="B64" s="3"/>
      <c r="C64" s="3"/>
      <c r="D64" s="3"/>
      <c r="E64" s="3"/>
      <c r="F64" s="3"/>
      <c r="G64" s="3"/>
      <c r="H64" s="3"/>
      <c r="I64" s="112"/>
      <c r="J64" s="3"/>
      <c r="K64" s="3"/>
      <c r="L64" s="3"/>
      <c r="M64" s="70"/>
      <c r="N64" s="16"/>
    </row>
    <row r="65" spans="1:14" ht="47.25" customHeight="1">
      <c r="A65" s="279" t="s">
        <v>6</v>
      </c>
      <c r="B65" s="260" t="s">
        <v>7</v>
      </c>
      <c r="C65" s="262" t="s">
        <v>8</v>
      </c>
      <c r="D65" s="282" t="s">
        <v>9</v>
      </c>
      <c r="E65" s="282"/>
      <c r="F65" s="282"/>
      <c r="G65" s="66" t="s">
        <v>10</v>
      </c>
      <c r="H65" s="178" t="s">
        <v>11</v>
      </c>
      <c r="I65" s="158" t="s">
        <v>83</v>
      </c>
      <c r="J65" s="178" t="s">
        <v>13</v>
      </c>
      <c r="K65" s="26" t="s">
        <v>14</v>
      </c>
      <c r="L65" s="264"/>
      <c r="M65" s="264"/>
      <c r="N65" s="264"/>
    </row>
    <row r="66" spans="1:14" ht="33" customHeight="1">
      <c r="A66" s="288"/>
      <c r="B66" s="261"/>
      <c r="C66" s="263"/>
      <c r="D66" s="27" t="str">
        <f>D8</f>
        <v>Jul'21</v>
      </c>
      <c r="E66" s="27" t="str">
        <f>E8</f>
        <v>Aug'21</v>
      </c>
      <c r="F66" s="28" t="str">
        <f>F8</f>
        <v>Sept'21</v>
      </c>
      <c r="G66" s="113" t="s">
        <v>19</v>
      </c>
      <c r="H66" s="75" t="s">
        <v>20</v>
      </c>
      <c r="I66" s="69" t="s">
        <v>20</v>
      </c>
      <c r="J66" s="178" t="s">
        <v>21</v>
      </c>
      <c r="K66" s="26" t="s">
        <v>22</v>
      </c>
      <c r="L66" s="264"/>
      <c r="M66" s="264"/>
      <c r="N66" s="264"/>
    </row>
    <row r="67" spans="1:14" ht="34.5" customHeight="1">
      <c r="A67" s="31">
        <v>1</v>
      </c>
      <c r="B67" s="191" t="s">
        <v>89</v>
      </c>
      <c r="C67" s="46"/>
      <c r="D67" s="239">
        <v>96</v>
      </c>
      <c r="E67" s="239">
        <v>96</v>
      </c>
      <c r="F67" s="240"/>
      <c r="G67" s="246">
        <f>F67-E67</f>
        <v>-96</v>
      </c>
      <c r="H67" s="241"/>
      <c r="I67" s="241"/>
      <c r="J67" s="241">
        <f>I67*F67</f>
        <v>0</v>
      </c>
      <c r="K67" s="242" t="s">
        <v>62</v>
      </c>
      <c r="L67" s="101"/>
      <c r="M67" s="257"/>
      <c r="N67" s="257"/>
    </row>
    <row r="68" spans="1:14" ht="34.5" customHeight="1">
      <c r="A68" s="31">
        <v>2</v>
      </c>
      <c r="B68" s="237"/>
      <c r="C68" s="46"/>
      <c r="D68" s="239"/>
      <c r="E68" s="239"/>
      <c r="F68" s="244"/>
      <c r="G68" s="34"/>
      <c r="H68" s="241"/>
      <c r="I68" s="241"/>
      <c r="J68" s="241"/>
      <c r="K68" s="245"/>
      <c r="L68" s="178"/>
      <c r="M68" s="257"/>
      <c r="N68" s="257"/>
    </row>
    <row r="69" spans="1:14" ht="34.5" customHeight="1">
      <c r="A69" s="31">
        <v>3</v>
      </c>
      <c r="B69" s="238"/>
      <c r="C69" s="46"/>
      <c r="D69" s="239"/>
      <c r="E69" s="239"/>
      <c r="F69" s="244"/>
      <c r="G69" s="243"/>
      <c r="H69" s="241"/>
      <c r="I69" s="241"/>
      <c r="J69" s="241"/>
      <c r="K69" s="245"/>
      <c r="L69" s="101"/>
      <c r="M69" s="289"/>
      <c r="N69" s="289"/>
    </row>
    <row r="70" spans="1:14" ht="34.5" customHeight="1">
      <c r="A70" s="31">
        <v>4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5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57"/>
      <c r="N71" s="257"/>
    </row>
    <row r="72" spans="1:14" ht="34.5" hidden="1" customHeight="1">
      <c r="A72" s="31">
        <v>6</v>
      </c>
      <c r="B72" s="38"/>
      <c r="C72" s="46"/>
      <c r="D72" s="171"/>
      <c r="E72" s="171"/>
      <c r="F72" s="45"/>
      <c r="G72" s="81"/>
      <c r="H72" s="31"/>
      <c r="I72" s="31"/>
      <c r="J72" s="120"/>
      <c r="K72" s="41"/>
      <c r="L72" s="101"/>
      <c r="M72" s="269"/>
      <c r="N72" s="269"/>
    </row>
    <row r="73" spans="1:14" ht="34.5" hidden="1" customHeight="1">
      <c r="A73" s="31">
        <v>7</v>
      </c>
      <c r="B73" s="38"/>
      <c r="C73" s="46"/>
      <c r="D73" s="171"/>
      <c r="E73" s="171"/>
      <c r="F73" s="45"/>
      <c r="G73" s="117"/>
      <c r="H73" s="31"/>
      <c r="I73" s="31"/>
      <c r="J73" s="120"/>
      <c r="K73" s="41"/>
      <c r="L73" s="101"/>
      <c r="M73" s="257"/>
      <c r="N73" s="257"/>
    </row>
    <row r="74" spans="1:14" ht="34.5" hidden="1" customHeight="1">
      <c r="A74" s="31">
        <v>8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6"/>
      <c r="N74" s="286"/>
    </row>
    <row r="75" spans="1:14" ht="34.5" hidden="1" customHeight="1">
      <c r="A75" s="31">
        <v>9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5"/>
      <c r="N75" s="286"/>
    </row>
    <row r="76" spans="1:14" ht="34.5" hidden="1" customHeight="1">
      <c r="A76" s="31">
        <v>10</v>
      </c>
      <c r="B76" s="38"/>
      <c r="C76" s="46"/>
      <c r="D76" s="171"/>
      <c r="E76" s="171"/>
      <c r="F76" s="45"/>
      <c r="G76" s="81"/>
      <c r="H76" s="31"/>
      <c r="I76" s="31"/>
      <c r="J76" s="120"/>
      <c r="K76" s="41"/>
      <c r="L76" s="101"/>
      <c r="M76" s="286"/>
      <c r="N76" s="286"/>
    </row>
    <row r="77" spans="1:14" ht="34.5" hidden="1" customHeight="1">
      <c r="A77" s="40"/>
      <c r="B77" s="43"/>
      <c r="C77" s="121"/>
      <c r="D77" s="94"/>
      <c r="E77" s="94"/>
      <c r="F77" s="122"/>
      <c r="G77" s="123"/>
      <c r="H77" s="40"/>
      <c r="I77" s="40"/>
      <c r="J77" s="124"/>
      <c r="K77" s="151"/>
      <c r="L77" s="101"/>
      <c r="M77" s="286"/>
      <c r="N77" s="286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34.5" hidden="1" customHeight="1">
      <c r="A82" s="31"/>
      <c r="B82" s="38"/>
      <c r="C82" s="46"/>
      <c r="D82" s="171"/>
      <c r="E82" s="171"/>
      <c r="F82" s="45"/>
      <c r="G82" s="81"/>
      <c r="H82" s="31"/>
      <c r="I82" s="31"/>
      <c r="J82" s="120"/>
      <c r="K82" s="41"/>
      <c r="L82" s="101"/>
      <c r="M82" s="320"/>
      <c r="N82" s="321"/>
    </row>
    <row r="83" spans="1:14" ht="18">
      <c r="A83" s="90"/>
      <c r="B83" s="38"/>
      <c r="C83" s="38"/>
      <c r="D83" s="311" t="s">
        <v>96</v>
      </c>
      <c r="E83" s="311"/>
      <c r="F83" s="311"/>
      <c r="G83" s="171"/>
      <c r="H83" s="49">
        <f>SUM(H67:H82)</f>
        <v>0</v>
      </c>
      <c r="I83" s="49">
        <f>SUM(I67:I82)</f>
        <v>0</v>
      </c>
      <c r="J83" s="49">
        <f>SUM(J67:J82)</f>
        <v>0</v>
      </c>
      <c r="K83" s="36"/>
      <c r="L83" s="178"/>
      <c r="M83" s="312"/>
      <c r="N83" s="313"/>
    </row>
    <row r="84" spans="1:14" ht="18">
      <c r="A84" s="90"/>
      <c r="B84" s="314"/>
      <c r="C84" s="314"/>
      <c r="D84" s="314"/>
      <c r="E84" s="314"/>
      <c r="F84" s="314"/>
      <c r="G84" s="314"/>
      <c r="H84" s="270" t="s">
        <v>52</v>
      </c>
      <c r="I84" s="270"/>
      <c r="J84" s="52" t="e">
        <f>J83/I83</f>
        <v>#DIV/0!</v>
      </c>
      <c r="K84" s="102" t="str">
        <f>K28</f>
        <v>(Sept'21)</v>
      </c>
      <c r="L84" s="103"/>
      <c r="M84" s="315" t="s">
        <v>54</v>
      </c>
      <c r="N84" s="316"/>
    </row>
    <row r="85" spans="1:14" ht="18">
      <c r="A85" s="90"/>
      <c r="B85" s="314"/>
      <c r="C85" s="314"/>
      <c r="D85" s="314"/>
      <c r="E85" s="314"/>
      <c r="F85" s="314"/>
      <c r="G85" s="314"/>
      <c r="H85" s="171"/>
      <c r="I85" s="171"/>
      <c r="J85" s="52">
        <v>96</v>
      </c>
      <c r="K85" s="102" t="str">
        <f>K29</f>
        <v>(Aug'21)</v>
      </c>
      <c r="L85" s="105"/>
      <c r="M85" s="161" t="e">
        <f>(J84-J85)/J85</f>
        <v>#DIV/0!</v>
      </c>
      <c r="N85" s="127"/>
    </row>
    <row r="86" spans="1:14" ht="18">
      <c r="A86" s="142"/>
      <c r="B86" s="143"/>
      <c r="C86" s="143"/>
      <c r="D86" s="143"/>
      <c r="E86" s="143"/>
      <c r="F86" s="143"/>
      <c r="G86" s="143"/>
      <c r="H86" s="144"/>
      <c r="I86" s="144"/>
      <c r="J86" s="145"/>
      <c r="K86" s="146"/>
      <c r="L86" s="132"/>
      <c r="M86" s="147"/>
      <c r="N86" s="148"/>
    </row>
    <row r="87" spans="1:14" ht="18">
      <c r="A87" s="69"/>
      <c r="B87" s="128"/>
      <c r="C87" s="128"/>
      <c r="D87" s="128"/>
      <c r="E87" s="128"/>
      <c r="F87" s="128"/>
      <c r="G87" s="128"/>
      <c r="H87" s="129"/>
      <c r="I87" s="130"/>
      <c r="J87" s="131"/>
      <c r="K87" s="132"/>
      <c r="L87" s="69"/>
      <c r="M87" s="133"/>
      <c r="N87" s="16"/>
    </row>
    <row r="88" spans="1:14" ht="20.25">
      <c r="A88" s="108"/>
      <c r="B88" s="9" t="s">
        <v>98</v>
      </c>
      <c r="C88" s="9"/>
      <c r="D88" s="11"/>
      <c r="E88" s="8"/>
      <c r="F88" s="8"/>
      <c r="G88" s="2"/>
      <c r="H88" s="12" t="s">
        <v>4</v>
      </c>
      <c r="I88" s="109">
        <v>500</v>
      </c>
      <c r="J88" s="13" t="s">
        <v>82</v>
      </c>
      <c r="K88" s="134"/>
      <c r="L88" s="3"/>
      <c r="M88" s="111"/>
      <c r="N88" s="16"/>
    </row>
    <row r="89" spans="1:14" ht="18">
      <c r="A89" s="61"/>
      <c r="B89" s="3"/>
      <c r="C89" s="3"/>
      <c r="D89" s="3"/>
      <c r="E89" s="3"/>
      <c r="F89" s="3"/>
      <c r="G89" s="3"/>
      <c r="H89" s="3"/>
      <c r="I89" s="112"/>
      <c r="J89" s="3"/>
      <c r="K89" s="3"/>
      <c r="L89" s="3"/>
      <c r="M89" s="70"/>
      <c r="N89" s="16"/>
    </row>
    <row r="90" spans="1:14" ht="15.75">
      <c r="A90" s="174" t="s">
        <v>6</v>
      </c>
      <c r="B90" s="260" t="s">
        <v>7</v>
      </c>
      <c r="C90" s="262" t="s">
        <v>8</v>
      </c>
      <c r="D90" s="282" t="s">
        <v>9</v>
      </c>
      <c r="E90" s="282"/>
      <c r="F90" s="282"/>
      <c r="G90" s="66" t="s">
        <v>10</v>
      </c>
      <c r="H90" s="178" t="s">
        <v>11</v>
      </c>
      <c r="I90" s="25" t="s">
        <v>12</v>
      </c>
      <c r="J90" s="67" t="s">
        <v>13</v>
      </c>
      <c r="K90" s="66" t="s">
        <v>14</v>
      </c>
      <c r="L90" s="178"/>
      <c r="M90" s="317"/>
      <c r="N90" s="316"/>
    </row>
    <row r="91" spans="1:14" ht="15.75">
      <c r="A91" s="75"/>
      <c r="B91" s="261"/>
      <c r="C91" s="263"/>
      <c r="D91" s="27" t="str">
        <f>D8</f>
        <v>Jul'21</v>
      </c>
      <c r="E91" s="27" t="str">
        <f>E8</f>
        <v>Aug'21</v>
      </c>
      <c r="F91" s="72" t="str">
        <f>F8</f>
        <v>Sept'21</v>
      </c>
      <c r="G91" s="113" t="s">
        <v>19</v>
      </c>
      <c r="H91" s="75" t="s">
        <v>20</v>
      </c>
      <c r="I91" s="114" t="s">
        <v>20</v>
      </c>
      <c r="J91" s="114" t="s">
        <v>21</v>
      </c>
      <c r="K91" s="113" t="s">
        <v>22</v>
      </c>
      <c r="L91" s="178"/>
      <c r="M91" s="317"/>
      <c r="N91" s="316"/>
    </row>
    <row r="92" spans="1:14" ht="34.5" customHeight="1">
      <c r="A92" s="90">
        <v>1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customHeight="1">
      <c r="A93" s="90">
        <v>2</v>
      </c>
      <c r="B93" s="102"/>
      <c r="C93" s="46"/>
      <c r="D93" s="115"/>
      <c r="E93" s="171"/>
      <c r="F93" s="45"/>
      <c r="G93" s="81"/>
      <c r="H93" s="31"/>
      <c r="I93" s="31"/>
      <c r="J93" s="119"/>
      <c r="K93" s="36"/>
      <c r="L93" s="178"/>
      <c r="M93" s="283"/>
      <c r="N93" s="284"/>
    </row>
    <row r="94" spans="1:14" ht="34.5" hidden="1" customHeight="1">
      <c r="A94" s="31"/>
      <c r="B94" s="30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309"/>
      <c r="N94" s="310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34.5" hidden="1" customHeight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25.5" hidden="1">
      <c r="A100" s="31"/>
      <c r="B100" s="38"/>
      <c r="C100" s="46"/>
      <c r="D100" s="171"/>
      <c r="E100" s="171"/>
      <c r="F100" s="45"/>
      <c r="G100" s="81"/>
      <c r="H100" s="31"/>
      <c r="I100" s="31"/>
      <c r="J100" s="120"/>
      <c r="K100" s="41"/>
      <c r="L100" s="101"/>
      <c r="M100" s="283"/>
      <c r="N100" s="284"/>
    </row>
    <row r="101" spans="1:14" ht="18">
      <c r="A101" s="90"/>
      <c r="B101" s="38"/>
      <c r="C101" s="38"/>
      <c r="D101" s="311" t="s">
        <v>96</v>
      </c>
      <c r="E101" s="311"/>
      <c r="F101" s="311"/>
      <c r="G101" s="171"/>
      <c r="H101" s="49">
        <f>SUM(H92:H100)</f>
        <v>0</v>
      </c>
      <c r="I101" s="49">
        <f>SUM(I92:I100)</f>
        <v>0</v>
      </c>
      <c r="J101" s="49">
        <f>SUM(J92:J100)</f>
        <v>0</v>
      </c>
      <c r="K101" s="36"/>
      <c r="L101" s="178"/>
      <c r="M101" s="312"/>
      <c r="N101" s="313"/>
    </row>
    <row r="102" spans="1:14" ht="18">
      <c r="A102" s="135"/>
      <c r="B102" s="301"/>
      <c r="C102" s="302"/>
      <c r="D102" s="302"/>
      <c r="E102" s="302"/>
      <c r="F102" s="302"/>
      <c r="G102" s="303"/>
      <c r="H102" s="304" t="s">
        <v>52</v>
      </c>
      <c r="I102" s="304"/>
      <c r="J102" s="136" t="e">
        <f>J101/I101</f>
        <v>#DIV/0!</v>
      </c>
      <c r="K102" s="149" t="str">
        <f>K28</f>
        <v>(Sept'21)</v>
      </c>
      <c r="L102" s="103"/>
      <c r="M102" s="305" t="s">
        <v>54</v>
      </c>
      <c r="N102" s="305"/>
    </row>
    <row r="103" spans="1:14" ht="18">
      <c r="A103" s="137"/>
      <c r="B103" s="306"/>
      <c r="C103" s="307"/>
      <c r="D103" s="307"/>
      <c r="E103" s="307"/>
      <c r="F103" s="307"/>
      <c r="G103" s="308"/>
      <c r="H103" s="79"/>
      <c r="I103" s="79"/>
      <c r="J103" s="138">
        <v>154</v>
      </c>
      <c r="K103" s="150" t="str">
        <f>K29</f>
        <v>(Aug'21)</v>
      </c>
      <c r="L103" s="105"/>
      <c r="M103" s="139" t="e">
        <f>(J102-J103)/J103</f>
        <v>#DIV/0!</v>
      </c>
      <c r="N103" s="140"/>
    </row>
    <row r="104" spans="1:14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5"/>
    </row>
    <row r="105" spans="1:14" ht="15.75">
      <c r="A105" s="5" t="s">
        <v>100</v>
      </c>
      <c r="B105" s="5"/>
      <c r="C105" s="5"/>
      <c r="D105" s="5"/>
      <c r="E105" s="5" t="s">
        <v>101</v>
      </c>
      <c r="F105" s="5"/>
      <c r="G105" s="5"/>
      <c r="H105" s="5"/>
      <c r="I105" s="5" t="s">
        <v>102</v>
      </c>
      <c r="J105" s="5"/>
      <c r="K105" s="5"/>
      <c r="L105" s="5"/>
      <c r="M105" s="4"/>
      <c r="N105" s="5"/>
    </row>
    <row r="106" spans="1:14" ht="15.75">
      <c r="A106" s="5" t="s">
        <v>103</v>
      </c>
      <c r="B106" s="141"/>
      <c r="C106" s="141"/>
      <c r="D106" s="5"/>
      <c r="E106" s="5" t="s">
        <v>104</v>
      </c>
      <c r="F106" s="5"/>
      <c r="G106" s="5"/>
      <c r="H106" s="5"/>
      <c r="I106" s="5"/>
      <c r="J106" s="5"/>
      <c r="K106" s="5"/>
      <c r="L106" s="5"/>
      <c r="M106" s="4"/>
      <c r="N106" s="5"/>
    </row>
  </sheetData>
  <mergeCells count="110">
    <mergeCell ref="B103:G103"/>
    <mergeCell ref="M98:N98"/>
    <mergeCell ref="M99:N99"/>
    <mergeCell ref="M100:N100"/>
    <mergeCell ref="D101:F101"/>
    <mergeCell ref="M101:N101"/>
    <mergeCell ref="B102:G102"/>
    <mergeCell ref="H102:I102"/>
    <mergeCell ref="M102:N102"/>
    <mergeCell ref="M92:N92"/>
    <mergeCell ref="M93:N93"/>
    <mergeCell ref="M94:N94"/>
    <mergeCell ref="M95:N95"/>
    <mergeCell ref="M96:N96"/>
    <mergeCell ref="M97:N97"/>
    <mergeCell ref="B84:G84"/>
    <mergeCell ref="H84:I84"/>
    <mergeCell ref="M84:N84"/>
    <mergeCell ref="B85:G85"/>
    <mergeCell ref="B90:B91"/>
    <mergeCell ref="C90:C91"/>
    <mergeCell ref="D90:F90"/>
    <mergeCell ref="M90:N90"/>
    <mergeCell ref="M91:N91"/>
    <mergeCell ref="M79:N79"/>
    <mergeCell ref="M80:N80"/>
    <mergeCell ref="M81:N81"/>
    <mergeCell ref="M82:N82"/>
    <mergeCell ref="D83:F83"/>
    <mergeCell ref="M83:N83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H60:I60"/>
    <mergeCell ref="M60:N60"/>
    <mergeCell ref="B61:I61"/>
    <mergeCell ref="A65:A66"/>
    <mergeCell ref="B65:B66"/>
    <mergeCell ref="C65:C66"/>
    <mergeCell ref="D65:F65"/>
    <mergeCell ref="L65:N66"/>
    <mergeCell ref="M55:N55"/>
    <mergeCell ref="M56:N56"/>
    <mergeCell ref="M57:N57"/>
    <mergeCell ref="M58:N58"/>
    <mergeCell ref="B59:F59"/>
    <mergeCell ref="M59:N59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A34:A35"/>
    <mergeCell ref="B34:B35"/>
    <mergeCell ref="C34:C35"/>
    <mergeCell ref="D34:F34"/>
    <mergeCell ref="L34:N35"/>
    <mergeCell ref="M36:N36"/>
    <mergeCell ref="M26:N26"/>
    <mergeCell ref="B27:F27"/>
    <mergeCell ref="M27:N27"/>
    <mergeCell ref="H28:I28"/>
    <mergeCell ref="M28:N28"/>
    <mergeCell ref="B29:H29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5"/>
  <sheetViews>
    <sheetView topLeftCell="A82" zoomScale="60" zoomScaleNormal="60" workbookViewId="0">
      <selection activeCell="E21" sqref="E2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12" width="18.5703125" customWidth="1"/>
    <col min="13" max="13" width="11.85546875" bestFit="1" customWidth="1"/>
    <col min="14" max="14" width="56" customWidth="1"/>
  </cols>
  <sheetData>
    <row r="1" spans="1:15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5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5" ht="20.25">
      <c r="A3" s="258" t="s">
        <v>167</v>
      </c>
      <c r="B3" s="258"/>
      <c r="C3" s="258"/>
      <c r="D3" s="258"/>
      <c r="E3" s="259" t="s">
        <v>2</v>
      </c>
      <c r="F3" s="259"/>
      <c r="G3" s="259"/>
      <c r="H3" s="1"/>
      <c r="I3" s="2"/>
      <c r="J3" s="2"/>
      <c r="K3" s="2"/>
      <c r="L3" s="3"/>
      <c r="M3" s="4"/>
      <c r="N3" s="5"/>
    </row>
    <row r="4" spans="1:15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5" ht="20.25">
      <c r="A5" s="8"/>
      <c r="B5" s="9" t="s">
        <v>3</v>
      </c>
      <c r="C5" s="10"/>
      <c r="D5" s="11"/>
      <c r="E5" s="8"/>
      <c r="F5" s="8"/>
      <c r="G5" s="2"/>
      <c r="H5" s="12" t="s">
        <v>4</v>
      </c>
      <c r="I5" s="56">
        <v>6200</v>
      </c>
      <c r="J5" s="13" t="s">
        <v>5</v>
      </c>
      <c r="K5" s="14"/>
      <c r="L5" s="15"/>
      <c r="M5" s="5"/>
      <c r="N5" s="16"/>
    </row>
    <row r="6" spans="1:15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5" ht="33" customHeight="1">
      <c r="A7" s="260" t="s">
        <v>6</v>
      </c>
      <c r="B7" s="262" t="s">
        <v>7</v>
      </c>
      <c r="C7" s="262" t="s">
        <v>8</v>
      </c>
      <c r="D7" s="264" t="s">
        <v>9</v>
      </c>
      <c r="E7" s="264"/>
      <c r="F7" s="264"/>
      <c r="G7" s="178" t="s">
        <v>10</v>
      </c>
      <c r="H7" s="178" t="s">
        <v>11</v>
      </c>
      <c r="I7" s="25" t="s">
        <v>12</v>
      </c>
      <c r="J7" s="26" t="s">
        <v>13</v>
      </c>
      <c r="K7" s="178" t="s">
        <v>14</v>
      </c>
      <c r="L7" s="25" t="s">
        <v>15</v>
      </c>
      <c r="M7" s="305"/>
      <c r="N7" s="305"/>
    </row>
    <row r="8" spans="1:15" ht="33" customHeight="1">
      <c r="A8" s="261"/>
      <c r="B8" s="263"/>
      <c r="C8" s="263"/>
      <c r="D8" s="27" t="s">
        <v>16</v>
      </c>
      <c r="E8" s="27" t="s">
        <v>17</v>
      </c>
      <c r="F8" s="28" t="s">
        <v>18</v>
      </c>
      <c r="G8" s="178" t="s">
        <v>19</v>
      </c>
      <c r="H8" s="178" t="s">
        <v>20</v>
      </c>
      <c r="I8" s="178" t="s">
        <v>20</v>
      </c>
      <c r="J8" s="26" t="s">
        <v>21</v>
      </c>
      <c r="K8" s="167" t="s">
        <v>22</v>
      </c>
      <c r="L8" s="178" t="s">
        <v>23</v>
      </c>
      <c r="M8" s="305"/>
      <c r="N8" s="305"/>
    </row>
    <row r="9" spans="1:15" ht="34.5" customHeight="1">
      <c r="A9" s="29">
        <v>1</v>
      </c>
      <c r="B9" s="77" t="s">
        <v>40</v>
      </c>
      <c r="C9" s="179" t="s">
        <v>46</v>
      </c>
      <c r="D9" s="179">
        <v>48</v>
      </c>
      <c r="E9" s="179">
        <v>48</v>
      </c>
      <c r="F9" s="180">
        <v>48</v>
      </c>
      <c r="G9" s="247">
        <f t="shared" ref="G9:G17" si="0">F9-E9</f>
        <v>0</v>
      </c>
      <c r="H9" s="82">
        <v>500</v>
      </c>
      <c r="I9" s="82">
        <v>100</v>
      </c>
      <c r="J9" s="92">
        <f t="shared" ref="J9:J17" si="1">I9*F9</f>
        <v>4800</v>
      </c>
      <c r="K9" s="90" t="s">
        <v>26</v>
      </c>
      <c r="L9" s="184"/>
      <c r="M9" s="257"/>
      <c r="N9" s="257"/>
    </row>
    <row r="10" spans="1:15" ht="34.5" customHeight="1">
      <c r="A10" s="37">
        <v>2</v>
      </c>
      <c r="B10" s="77" t="s">
        <v>168</v>
      </c>
      <c r="C10" s="31" t="s">
        <v>25</v>
      </c>
      <c r="D10" s="179">
        <v>53</v>
      </c>
      <c r="E10" s="179">
        <v>53</v>
      </c>
      <c r="F10" s="180">
        <v>53</v>
      </c>
      <c r="G10" s="247">
        <f t="shared" si="0"/>
        <v>0</v>
      </c>
      <c r="H10" s="88">
        <v>600</v>
      </c>
      <c r="I10" s="82">
        <v>600</v>
      </c>
      <c r="J10" s="92">
        <f t="shared" si="1"/>
        <v>31800</v>
      </c>
      <c r="K10" s="90" t="s">
        <v>26</v>
      </c>
      <c r="L10" s="185"/>
      <c r="M10" s="341" t="s">
        <v>172</v>
      </c>
      <c r="N10" s="341"/>
      <c r="O10" s="248"/>
    </row>
    <row r="11" spans="1:15" ht="34.5" customHeight="1">
      <c r="A11" s="42">
        <v>3</v>
      </c>
      <c r="B11" s="77" t="s">
        <v>169</v>
      </c>
      <c r="C11" s="31" t="s">
        <v>25</v>
      </c>
      <c r="D11" s="179"/>
      <c r="E11" s="179"/>
      <c r="F11" s="180"/>
      <c r="G11" s="247">
        <f t="shared" si="0"/>
        <v>0</v>
      </c>
      <c r="H11" s="82"/>
      <c r="I11" s="82"/>
      <c r="J11" s="92">
        <f t="shared" si="1"/>
        <v>0</v>
      </c>
      <c r="K11" s="90" t="s">
        <v>26</v>
      </c>
      <c r="L11" s="185"/>
      <c r="M11" s="341"/>
      <c r="N11" s="341"/>
      <c r="O11" s="248"/>
    </row>
    <row r="12" spans="1:15" ht="34.5" customHeight="1">
      <c r="A12" s="29">
        <v>4</v>
      </c>
      <c r="B12" s="77" t="s">
        <v>51</v>
      </c>
      <c r="C12" s="179" t="s">
        <v>46</v>
      </c>
      <c r="D12" s="179"/>
      <c r="E12" s="179"/>
      <c r="F12" s="180"/>
      <c r="G12" s="247">
        <f t="shared" si="0"/>
        <v>0</v>
      </c>
      <c r="H12" s="82"/>
      <c r="I12" s="82"/>
      <c r="J12" s="92">
        <f t="shared" si="1"/>
        <v>0</v>
      </c>
      <c r="K12" s="90" t="s">
        <v>26</v>
      </c>
      <c r="L12" s="185"/>
      <c r="M12" s="342" t="s">
        <v>173</v>
      </c>
      <c r="N12" s="342"/>
      <c r="O12" s="249"/>
    </row>
    <row r="13" spans="1:15" ht="34.5" customHeight="1">
      <c r="A13" s="29">
        <v>5</v>
      </c>
      <c r="B13" s="77" t="s">
        <v>170</v>
      </c>
      <c r="C13" s="179" t="s">
        <v>46</v>
      </c>
      <c r="D13" s="179">
        <v>48</v>
      </c>
      <c r="E13" s="179">
        <v>48</v>
      </c>
      <c r="F13" s="180">
        <v>48</v>
      </c>
      <c r="G13" s="247">
        <f t="shared" si="0"/>
        <v>0</v>
      </c>
      <c r="H13" s="82">
        <v>300</v>
      </c>
      <c r="I13" s="82">
        <v>200</v>
      </c>
      <c r="J13" s="92">
        <f t="shared" si="1"/>
        <v>9600</v>
      </c>
      <c r="K13" s="90" t="s">
        <v>62</v>
      </c>
      <c r="L13" s="186"/>
      <c r="M13" s="337"/>
      <c r="N13" s="337"/>
    </row>
    <row r="14" spans="1:15" ht="34.5" customHeight="1">
      <c r="A14" s="29">
        <v>6</v>
      </c>
      <c r="B14" s="77" t="s">
        <v>171</v>
      </c>
      <c r="C14" s="31" t="s">
        <v>25</v>
      </c>
      <c r="D14" s="179"/>
      <c r="E14" s="179"/>
      <c r="F14" s="180"/>
      <c r="G14" s="247">
        <f t="shared" si="0"/>
        <v>0</v>
      </c>
      <c r="H14" s="82"/>
      <c r="I14" s="82"/>
      <c r="J14" s="83">
        <f>I14*F14</f>
        <v>0</v>
      </c>
      <c r="K14" s="47" t="s">
        <v>62</v>
      </c>
      <c r="L14" s="31"/>
      <c r="M14" s="257"/>
      <c r="N14" s="257"/>
    </row>
    <row r="15" spans="1:15" ht="34.5" customHeight="1">
      <c r="A15" s="29">
        <v>6</v>
      </c>
      <c r="B15" s="77" t="s">
        <v>136</v>
      </c>
      <c r="C15" s="31" t="s">
        <v>25</v>
      </c>
      <c r="D15" s="179">
        <v>48</v>
      </c>
      <c r="E15" s="179">
        <v>48</v>
      </c>
      <c r="F15" s="180">
        <v>48</v>
      </c>
      <c r="G15" s="247">
        <f>F15-E15</f>
        <v>0</v>
      </c>
      <c r="H15" s="82">
        <v>500</v>
      </c>
      <c r="I15" s="82">
        <v>200</v>
      </c>
      <c r="J15" s="83">
        <f>I15*F15</f>
        <v>9600</v>
      </c>
      <c r="K15" s="54" t="s">
        <v>26</v>
      </c>
      <c r="L15" s="31"/>
      <c r="M15" s="257"/>
      <c r="N15" s="257"/>
    </row>
    <row r="16" spans="1:15" ht="34.5" customHeight="1">
      <c r="A16" s="29">
        <v>7</v>
      </c>
      <c r="B16" s="77" t="s">
        <v>76</v>
      </c>
      <c r="C16" s="31" t="s">
        <v>46</v>
      </c>
      <c r="D16" s="179">
        <v>0</v>
      </c>
      <c r="E16" s="179">
        <v>0</v>
      </c>
      <c r="F16" s="180">
        <v>48</v>
      </c>
      <c r="G16" s="247">
        <v>0</v>
      </c>
      <c r="H16" s="82"/>
      <c r="I16" s="82"/>
      <c r="J16" s="83">
        <f>I16*F16</f>
        <v>0</v>
      </c>
      <c r="K16" s="54" t="s">
        <v>26</v>
      </c>
      <c r="L16" s="31"/>
      <c r="M16" s="257"/>
      <c r="N16" s="257"/>
    </row>
    <row r="17" spans="1:14" ht="34.5" customHeight="1">
      <c r="A17" s="29">
        <v>8</v>
      </c>
      <c r="B17" s="77" t="s">
        <v>34</v>
      </c>
      <c r="C17" s="179" t="s">
        <v>46</v>
      </c>
      <c r="D17" s="179">
        <v>0</v>
      </c>
      <c r="E17" s="179">
        <v>0</v>
      </c>
      <c r="F17" s="180"/>
      <c r="G17" s="247">
        <f t="shared" si="0"/>
        <v>0</v>
      </c>
      <c r="H17" s="82"/>
      <c r="I17" s="82"/>
      <c r="J17" s="83">
        <f t="shared" si="1"/>
        <v>0</v>
      </c>
      <c r="K17" s="54" t="s">
        <v>44</v>
      </c>
      <c r="L17" s="31"/>
      <c r="M17" s="257"/>
      <c r="N17" s="257"/>
    </row>
    <row r="18" spans="1:14" ht="34.5" customHeight="1">
      <c r="A18" s="29">
        <v>9</v>
      </c>
      <c r="B18" s="38"/>
      <c r="C18" s="46"/>
      <c r="D18" s="171"/>
      <c r="E18" s="171"/>
      <c r="F18" s="45"/>
      <c r="G18" s="39"/>
      <c r="H18" s="35"/>
      <c r="I18" s="35"/>
      <c r="J18" s="35"/>
      <c r="K18" s="41"/>
      <c r="L18" s="31"/>
      <c r="M18" s="257"/>
      <c r="N18" s="257"/>
    </row>
    <row r="19" spans="1:14" ht="34.5" customHeight="1">
      <c r="A19" s="29">
        <v>10</v>
      </c>
      <c r="B19" s="38"/>
      <c r="C19" s="31"/>
      <c r="D19" s="171"/>
      <c r="E19" s="171"/>
      <c r="F19" s="45"/>
      <c r="G19" s="34"/>
      <c r="H19" s="35"/>
      <c r="I19" s="35"/>
      <c r="J19" s="35"/>
      <c r="K19" s="41"/>
      <c r="L19" s="31"/>
      <c r="M19" s="257"/>
      <c r="N19" s="257"/>
    </row>
    <row r="20" spans="1:14" ht="34.5" customHeight="1">
      <c r="A20" s="29">
        <v>11</v>
      </c>
      <c r="B20" s="38"/>
      <c r="C20" s="31"/>
      <c r="D20" s="171"/>
      <c r="E20" s="171"/>
      <c r="F20" s="45"/>
      <c r="G20" s="34"/>
      <c r="H20" s="35"/>
      <c r="I20" s="35"/>
      <c r="J20" s="35"/>
      <c r="K20" s="41"/>
      <c r="L20" s="31"/>
      <c r="M20" s="257"/>
      <c r="N20" s="257"/>
    </row>
    <row r="21" spans="1:14" ht="34.5" customHeight="1">
      <c r="A21" s="29">
        <v>12</v>
      </c>
      <c r="B21" s="38"/>
      <c r="C21" s="31"/>
      <c r="D21" s="171"/>
      <c r="E21" s="171"/>
      <c r="F21" s="45"/>
      <c r="G21" s="34"/>
      <c r="H21" s="35"/>
      <c r="I21" s="35"/>
      <c r="J21" s="35"/>
      <c r="K21" s="41"/>
      <c r="L21" s="31"/>
      <c r="M21" s="257"/>
      <c r="N21" s="257"/>
    </row>
    <row r="22" spans="1:14" ht="34.5" customHeight="1">
      <c r="A22" s="29">
        <v>13</v>
      </c>
      <c r="B22" s="38"/>
      <c r="C22" s="31"/>
      <c r="D22" s="171"/>
      <c r="E22" s="171"/>
      <c r="F22" s="45"/>
      <c r="G22" s="34"/>
      <c r="H22" s="35"/>
      <c r="I22" s="35"/>
      <c r="J22" s="35"/>
      <c r="K22" s="41"/>
      <c r="L22" s="31"/>
      <c r="M22" s="291"/>
      <c r="N22" s="292"/>
    </row>
    <row r="23" spans="1:14" ht="34.5" customHeight="1">
      <c r="A23" s="29">
        <v>14</v>
      </c>
      <c r="B23" s="38"/>
      <c r="C23" s="31"/>
      <c r="D23" s="171"/>
      <c r="E23" s="171"/>
      <c r="F23" s="45"/>
      <c r="G23" s="34"/>
      <c r="H23" s="35"/>
      <c r="I23" s="35"/>
      <c r="J23" s="35"/>
      <c r="K23" s="41"/>
      <c r="L23" s="31"/>
      <c r="M23" s="291"/>
      <c r="N23" s="292"/>
    </row>
    <row r="24" spans="1:14" ht="34.5" customHeight="1">
      <c r="A24" s="47">
        <v>15</v>
      </c>
      <c r="B24" s="38"/>
      <c r="C24" s="31"/>
      <c r="D24" s="171"/>
      <c r="E24" s="171"/>
      <c r="F24" s="45"/>
      <c r="G24" s="34"/>
      <c r="H24" s="35"/>
      <c r="I24" s="35"/>
      <c r="J24" s="35"/>
      <c r="K24" s="41"/>
      <c r="L24" s="31"/>
      <c r="M24" s="291"/>
      <c r="N24" s="292"/>
    </row>
    <row r="25" spans="1:14" ht="34.5" customHeight="1">
      <c r="A25" s="47"/>
      <c r="B25" s="38"/>
      <c r="C25" s="31"/>
      <c r="D25" s="171"/>
      <c r="E25" s="171"/>
      <c r="F25" s="45"/>
      <c r="G25" s="34"/>
      <c r="H25" s="35"/>
      <c r="I25" s="35"/>
      <c r="J25" s="35"/>
      <c r="K25" s="41"/>
      <c r="L25" s="31"/>
      <c r="M25" s="291"/>
      <c r="N25" s="292"/>
    </row>
    <row r="26" spans="1:14" ht="18">
      <c r="A26" s="48"/>
      <c r="B26" s="276" t="s">
        <v>112</v>
      </c>
      <c r="C26" s="277"/>
      <c r="D26" s="277"/>
      <c r="E26" s="277"/>
      <c r="F26" s="278"/>
      <c r="G26" s="171"/>
      <c r="H26" s="49">
        <f>SUM(H9:H25)</f>
        <v>1900</v>
      </c>
      <c r="I26" s="49">
        <f>SUM(I9:I25)</f>
        <v>1100</v>
      </c>
      <c r="J26" s="35">
        <f>SUM(J9:J25)</f>
        <v>55800</v>
      </c>
      <c r="K26" s="41"/>
      <c r="L26" s="31"/>
      <c r="M26" s="318"/>
      <c r="N26" s="319"/>
    </row>
    <row r="27" spans="1:14" ht="18">
      <c r="A27" s="50"/>
      <c r="B27" s="38"/>
      <c r="C27" s="38"/>
      <c r="D27" s="51"/>
      <c r="E27" s="51"/>
      <c r="F27" s="51"/>
      <c r="G27" s="51"/>
      <c r="H27" s="270" t="s">
        <v>52</v>
      </c>
      <c r="I27" s="270"/>
      <c r="J27" s="52">
        <f>J26/I26</f>
        <v>50.727272727272727</v>
      </c>
      <c r="K27" s="156" t="s">
        <v>53</v>
      </c>
      <c r="L27" s="30"/>
      <c r="M27" s="271" t="s">
        <v>54</v>
      </c>
      <c r="N27" s="271"/>
    </row>
    <row r="28" spans="1:14" ht="18">
      <c r="A28" s="54"/>
      <c r="B28" s="326" t="s">
        <v>135</v>
      </c>
      <c r="C28" s="327"/>
      <c r="D28" s="327"/>
      <c r="E28" s="327"/>
      <c r="F28" s="327"/>
      <c r="G28" s="327"/>
      <c r="H28" s="328"/>
      <c r="I28" s="171"/>
      <c r="J28" s="202">
        <v>50.14</v>
      </c>
      <c r="K28" s="53" t="s">
        <v>56</v>
      </c>
      <c r="L28" s="30"/>
      <c r="M28" s="55">
        <f>(J27-J28)/J28</f>
        <v>1.1712659099974591E-2</v>
      </c>
      <c r="N28" s="207">
        <v>700</v>
      </c>
    </row>
    <row r="31" spans="1:14" ht="20.25">
      <c r="A31" s="58"/>
      <c r="B31" s="9" t="s">
        <v>58</v>
      </c>
      <c r="C31" s="10"/>
      <c r="D31" s="11"/>
      <c r="E31" s="8"/>
      <c r="F31" s="8"/>
      <c r="G31" s="2"/>
      <c r="H31" s="12" t="s">
        <v>4</v>
      </c>
      <c r="I31" s="56">
        <v>5000</v>
      </c>
      <c r="J31" s="13" t="s">
        <v>59</v>
      </c>
      <c r="K31" s="59"/>
      <c r="L31" s="3"/>
      <c r="M31" s="60"/>
      <c r="N31" s="16"/>
    </row>
    <row r="32" spans="1:14" ht="20.25">
      <c r="A32" s="61"/>
      <c r="B32" s="15"/>
      <c r="C32" s="15"/>
      <c r="D32" s="15"/>
      <c r="E32" s="15"/>
      <c r="F32" s="15"/>
      <c r="G32" s="15"/>
      <c r="H32" s="62"/>
      <c r="I32" s="20"/>
      <c r="J32" s="63"/>
      <c r="K32" s="64"/>
      <c r="L32" s="64"/>
      <c r="M32" s="65"/>
      <c r="N32" s="16"/>
    </row>
    <row r="33" spans="1:14" ht="33" customHeight="1">
      <c r="A33" s="279" t="s">
        <v>6</v>
      </c>
      <c r="B33" s="260" t="s">
        <v>7</v>
      </c>
      <c r="C33" s="262" t="s">
        <v>8</v>
      </c>
      <c r="D33" s="281" t="s">
        <v>9</v>
      </c>
      <c r="E33" s="282"/>
      <c r="F33" s="282"/>
      <c r="G33" s="66" t="s">
        <v>10</v>
      </c>
      <c r="H33" s="178" t="s">
        <v>11</v>
      </c>
      <c r="I33" s="158" t="s">
        <v>12</v>
      </c>
      <c r="J33" s="178" t="s">
        <v>13</v>
      </c>
      <c r="K33" s="178" t="s">
        <v>14</v>
      </c>
      <c r="L33" s="271" t="s">
        <v>60</v>
      </c>
      <c r="M33" s="271"/>
      <c r="N33" s="271"/>
    </row>
    <row r="34" spans="1:14" ht="33" customHeight="1">
      <c r="A34" s="280"/>
      <c r="B34" s="322"/>
      <c r="C34" s="323"/>
      <c r="D34" s="71" t="str">
        <f>D8</f>
        <v>Jul'21</v>
      </c>
      <c r="E34" s="27" t="str">
        <f>E8</f>
        <v>Aug'21</v>
      </c>
      <c r="F34" s="72" t="str">
        <f>F8</f>
        <v>Sept'21</v>
      </c>
      <c r="G34" s="73" t="s">
        <v>19</v>
      </c>
      <c r="H34" s="175" t="s">
        <v>20</v>
      </c>
      <c r="I34" s="159" t="s">
        <v>20</v>
      </c>
      <c r="J34" s="178" t="s">
        <v>21</v>
      </c>
      <c r="K34" s="178" t="s">
        <v>22</v>
      </c>
      <c r="L34" s="271"/>
      <c r="M34" s="271"/>
      <c r="N34" s="271"/>
    </row>
    <row r="35" spans="1:14" ht="34.5" customHeight="1">
      <c r="A35" s="48">
        <v>1</v>
      </c>
      <c r="B35" s="38"/>
      <c r="C35" s="38"/>
      <c r="D35" s="93"/>
      <c r="E35" s="171"/>
      <c r="F35" s="80"/>
      <c r="G35" s="81"/>
      <c r="H35" s="82"/>
      <c r="I35" s="82"/>
      <c r="J35" s="160"/>
      <c r="K35" s="47"/>
      <c r="L35" s="101"/>
      <c r="M35" s="257"/>
      <c r="N35" s="257"/>
    </row>
    <row r="36" spans="1:14" ht="34.5" customHeight="1">
      <c r="A36" s="50">
        <v>2</v>
      </c>
      <c r="B36" s="165"/>
      <c r="C36" s="165"/>
      <c r="D36" s="162"/>
      <c r="E36" s="171"/>
      <c r="F36" s="80"/>
      <c r="G36" s="81"/>
      <c r="H36" s="82"/>
      <c r="I36" s="82"/>
      <c r="J36" s="83"/>
      <c r="K36" s="54"/>
      <c r="L36" s="101"/>
      <c r="M36" s="257"/>
      <c r="N36" s="257"/>
    </row>
    <row r="37" spans="1:14" ht="34.5" hidden="1" customHeight="1">
      <c r="A37" s="76">
        <v>3</v>
      </c>
      <c r="B37" s="163"/>
      <c r="C37" s="164"/>
      <c r="D37" s="171"/>
      <c r="E37" s="171"/>
      <c r="F37" s="80"/>
      <c r="G37" s="81"/>
      <c r="H37" s="88"/>
      <c r="I37" s="88"/>
      <c r="J37" s="83"/>
      <c r="K37" s="54"/>
      <c r="L37" s="101"/>
      <c r="M37" s="257"/>
      <c r="N37" s="257"/>
    </row>
    <row r="38" spans="1:14" ht="34.5" hidden="1" customHeight="1">
      <c r="A38" s="84">
        <v>4</v>
      </c>
      <c r="B38" s="89"/>
      <c r="C38" s="31"/>
      <c r="D38" s="171"/>
      <c r="E38" s="171"/>
      <c r="F38" s="80"/>
      <c r="G38" s="81"/>
      <c r="H38" s="82"/>
      <c r="I38" s="82"/>
      <c r="J38" s="83"/>
      <c r="K38" s="36"/>
      <c r="L38" s="101"/>
      <c r="M38" s="257"/>
      <c r="N38" s="257"/>
    </row>
    <row r="39" spans="1:14" ht="34.5" hidden="1" customHeight="1">
      <c r="A39" s="76">
        <v>5</v>
      </c>
      <c r="B39" s="89"/>
      <c r="C39" s="31"/>
      <c r="D39" s="171"/>
      <c r="E39" s="171"/>
      <c r="F39" s="80"/>
      <c r="G39" s="81"/>
      <c r="H39" s="82"/>
      <c r="I39" s="82"/>
      <c r="J39" s="83"/>
      <c r="K39" s="91"/>
      <c r="L39" s="101"/>
      <c r="M39" s="269"/>
      <c r="N39" s="269"/>
    </row>
    <row r="40" spans="1:14" ht="34.5" hidden="1" customHeight="1">
      <c r="A40" s="84">
        <v>6</v>
      </c>
      <c r="B40" s="38"/>
      <c r="C40" s="31"/>
      <c r="D40" s="171"/>
      <c r="E40" s="171"/>
      <c r="F40" s="80"/>
      <c r="G40" s="81"/>
      <c r="H40" s="82"/>
      <c r="I40" s="82"/>
      <c r="J40" s="92"/>
      <c r="K40" s="36"/>
      <c r="L40" s="101"/>
      <c r="M40" s="257"/>
      <c r="N40" s="257"/>
    </row>
    <row r="41" spans="1:14" ht="34.5" hidden="1" customHeight="1">
      <c r="A41" s="76">
        <v>7</v>
      </c>
      <c r="B41" s="89"/>
      <c r="C41" s="31"/>
      <c r="D41" s="93"/>
      <c r="E41" s="171"/>
      <c r="F41" s="80"/>
      <c r="G41" s="81"/>
      <c r="H41" s="82"/>
      <c r="I41" s="82"/>
      <c r="J41" s="92"/>
      <c r="K41" s="36"/>
      <c r="L41" s="101"/>
      <c r="M41" s="257"/>
      <c r="N41" s="257"/>
    </row>
    <row r="42" spans="1:14" ht="34.5" hidden="1" customHeight="1">
      <c r="A42" s="84">
        <v>8</v>
      </c>
      <c r="B42" s="89"/>
      <c r="C42" s="31"/>
      <c r="D42" s="93"/>
      <c r="E42" s="93"/>
      <c r="F42" s="80"/>
      <c r="G42" s="81"/>
      <c r="H42" s="82"/>
      <c r="I42" s="82"/>
      <c r="J42" s="92"/>
      <c r="K42" s="36"/>
      <c r="L42" s="101"/>
      <c r="M42" s="257"/>
      <c r="N42" s="257"/>
    </row>
    <row r="43" spans="1:14" ht="34.5" hidden="1" customHeight="1">
      <c r="A43" s="76">
        <v>9</v>
      </c>
      <c r="B43" s="89"/>
      <c r="C43" s="31"/>
      <c r="D43" s="93"/>
      <c r="E43" s="93"/>
      <c r="F43" s="80"/>
      <c r="G43" s="81"/>
      <c r="H43" s="82"/>
      <c r="I43" s="82"/>
      <c r="J43" s="92"/>
      <c r="K43" s="36"/>
      <c r="L43" s="101"/>
      <c r="M43" s="291"/>
      <c r="N43" s="292"/>
    </row>
    <row r="44" spans="1:14" ht="34.5" hidden="1" customHeight="1">
      <c r="A44" s="84">
        <v>10</v>
      </c>
      <c r="B44" s="38"/>
      <c r="C44" s="31"/>
      <c r="D44" s="93"/>
      <c r="E44" s="93"/>
      <c r="F44" s="80"/>
      <c r="G44" s="81"/>
      <c r="H44" s="82"/>
      <c r="I44" s="82"/>
      <c r="J44" s="92"/>
      <c r="K44" s="36"/>
      <c r="L44" s="101"/>
      <c r="M44" s="291"/>
      <c r="N44" s="292"/>
    </row>
    <row r="45" spans="1:14" ht="34.5" hidden="1" customHeight="1">
      <c r="A45" s="76">
        <v>11</v>
      </c>
      <c r="B45" s="38"/>
      <c r="C45" s="31"/>
      <c r="D45" s="171"/>
      <c r="E45" s="171"/>
      <c r="F45" s="80"/>
      <c r="G45" s="81"/>
      <c r="H45" s="82"/>
      <c r="I45" s="82"/>
      <c r="J45" s="92"/>
      <c r="K45" s="36"/>
      <c r="L45" s="101"/>
      <c r="M45" s="291"/>
      <c r="N45" s="292"/>
    </row>
    <row r="46" spans="1:14" ht="34.5" hidden="1" customHeight="1">
      <c r="A46" s="84">
        <v>12</v>
      </c>
      <c r="B46" s="38"/>
      <c r="C46" s="31"/>
      <c r="D46" s="171"/>
      <c r="E46" s="171"/>
      <c r="F46" s="80"/>
      <c r="G46" s="81"/>
      <c r="H46" s="82"/>
      <c r="I46" s="82"/>
      <c r="J46" s="92"/>
      <c r="K46" s="36"/>
      <c r="L46" s="101"/>
      <c r="M46" s="257"/>
      <c r="N46" s="257"/>
    </row>
    <row r="47" spans="1:14" ht="34.5" hidden="1" customHeight="1">
      <c r="A47" s="76">
        <v>13</v>
      </c>
      <c r="B47" s="38"/>
      <c r="C47" s="31"/>
      <c r="D47" s="171"/>
      <c r="E47" s="171"/>
      <c r="F47" s="80"/>
      <c r="G47" s="81"/>
      <c r="H47" s="82"/>
      <c r="I47" s="82"/>
      <c r="J47" s="92"/>
      <c r="K47" s="36"/>
      <c r="L47" s="101"/>
      <c r="M47" s="257"/>
      <c r="N47" s="257"/>
    </row>
    <row r="48" spans="1:14" ht="34.5" hidden="1" customHeight="1">
      <c r="A48" s="84">
        <v>14</v>
      </c>
      <c r="B48" s="38"/>
      <c r="C48" s="31"/>
      <c r="D48" s="171"/>
      <c r="E48" s="171"/>
      <c r="F48" s="80"/>
      <c r="G48" s="81"/>
      <c r="H48" s="82"/>
      <c r="I48" s="82"/>
      <c r="J48" s="92"/>
      <c r="K48" s="36"/>
      <c r="L48" s="101"/>
      <c r="M48" s="257"/>
      <c r="N48" s="257"/>
    </row>
    <row r="49" spans="1:14" ht="34.5" hidden="1" customHeight="1">
      <c r="A49" s="76">
        <v>15</v>
      </c>
      <c r="B49" s="38"/>
      <c r="C49" s="31"/>
      <c r="D49" s="171"/>
      <c r="E49" s="171"/>
      <c r="F49" s="80"/>
      <c r="G49" s="81"/>
      <c r="H49" s="82"/>
      <c r="I49" s="82"/>
      <c r="J49" s="92"/>
      <c r="K49" s="36"/>
      <c r="L49" s="101"/>
      <c r="M49" s="257"/>
      <c r="N49" s="257"/>
    </row>
    <row r="50" spans="1:14" ht="34.5" hidden="1" customHeight="1">
      <c r="A50" s="84">
        <v>16</v>
      </c>
      <c r="B50" s="38"/>
      <c r="C50" s="31"/>
      <c r="D50" s="171"/>
      <c r="E50" s="171"/>
      <c r="F50" s="80"/>
      <c r="G50" s="81"/>
      <c r="H50" s="82"/>
      <c r="I50" s="82"/>
      <c r="J50" s="92"/>
      <c r="K50" s="36"/>
      <c r="L50" s="101"/>
      <c r="M50" s="257"/>
      <c r="N50" s="257"/>
    </row>
    <row r="51" spans="1:14" ht="34.5" hidden="1" customHeight="1">
      <c r="A51" s="76">
        <v>17</v>
      </c>
      <c r="B51" s="38"/>
      <c r="C51" s="31"/>
      <c r="D51" s="171"/>
      <c r="E51" s="171"/>
      <c r="F51" s="80"/>
      <c r="G51" s="81"/>
      <c r="H51" s="82"/>
      <c r="I51" s="82"/>
      <c r="J51" s="92"/>
      <c r="K51" s="36"/>
      <c r="L51" s="101"/>
      <c r="M51" s="257"/>
      <c r="N51" s="257"/>
    </row>
    <row r="52" spans="1:14" ht="34.5" hidden="1" customHeight="1">
      <c r="A52" s="84">
        <v>18</v>
      </c>
      <c r="B52" s="43"/>
      <c r="C52" s="40"/>
      <c r="D52" s="94"/>
      <c r="E52" s="94"/>
      <c r="F52" s="95"/>
      <c r="G52" s="96"/>
      <c r="H52" s="97"/>
      <c r="I52" s="97"/>
      <c r="J52" s="98"/>
      <c r="K52" s="152"/>
      <c r="L52" s="101"/>
      <c r="M52" s="257"/>
      <c r="N52" s="257"/>
    </row>
    <row r="53" spans="1:14" ht="34.5" hidden="1" customHeight="1">
      <c r="A53" s="50"/>
      <c r="B53" s="38"/>
      <c r="C53" s="31"/>
      <c r="D53" s="171"/>
      <c r="E53" s="171"/>
      <c r="F53" s="80"/>
      <c r="G53" s="99"/>
      <c r="H53" s="100"/>
      <c r="I53" s="100"/>
      <c r="J53" s="35"/>
      <c r="K53" s="36"/>
      <c r="L53" s="101"/>
      <c r="M53" s="291"/>
      <c r="N53" s="292"/>
    </row>
    <row r="54" spans="1:14" ht="34.5" hidden="1" customHeight="1">
      <c r="A54" s="50"/>
      <c r="B54" s="38"/>
      <c r="C54" s="31"/>
      <c r="D54" s="171"/>
      <c r="E54" s="171"/>
      <c r="F54" s="80"/>
      <c r="G54" s="99"/>
      <c r="H54" s="100"/>
      <c r="I54" s="100"/>
      <c r="J54" s="35"/>
      <c r="K54" s="36"/>
      <c r="L54" s="101"/>
      <c r="M54" s="291"/>
      <c r="N54" s="292"/>
    </row>
    <row r="55" spans="1:14" ht="34.5" hidden="1" customHeight="1">
      <c r="A55" s="50"/>
      <c r="B55" s="38"/>
      <c r="C55" s="31"/>
      <c r="D55" s="171"/>
      <c r="E55" s="171"/>
      <c r="F55" s="80"/>
      <c r="G55" s="99"/>
      <c r="H55" s="100"/>
      <c r="I55" s="100"/>
      <c r="J55" s="35"/>
      <c r="K55" s="36"/>
      <c r="L55" s="101"/>
      <c r="M55" s="291"/>
      <c r="N55" s="292"/>
    </row>
    <row r="56" spans="1:14" ht="34.5" hidden="1" customHeight="1">
      <c r="A56" s="50"/>
      <c r="B56" s="38"/>
      <c r="C56" s="31"/>
      <c r="D56" s="171"/>
      <c r="E56" s="171"/>
      <c r="F56" s="80"/>
      <c r="G56" s="99"/>
      <c r="H56" s="100"/>
      <c r="I56" s="100"/>
      <c r="J56" s="35"/>
      <c r="K56" s="36"/>
      <c r="L56" s="101"/>
      <c r="M56" s="291"/>
      <c r="N56" s="292"/>
    </row>
    <row r="57" spans="1:14" ht="34.5" hidden="1" customHeight="1">
      <c r="A57" s="50"/>
      <c r="B57" s="38"/>
      <c r="C57" s="31"/>
      <c r="D57" s="171"/>
      <c r="E57" s="171"/>
      <c r="F57" s="80"/>
      <c r="G57" s="99"/>
      <c r="H57" s="100"/>
      <c r="I57" s="100"/>
      <c r="J57" s="35"/>
      <c r="K57" s="36"/>
      <c r="L57" s="101"/>
      <c r="M57" s="291"/>
      <c r="N57" s="292"/>
    </row>
    <row r="58" spans="1:14" ht="18">
      <c r="A58" s="48"/>
      <c r="B58" s="276" t="s">
        <v>112</v>
      </c>
      <c r="C58" s="277"/>
      <c r="D58" s="277"/>
      <c r="E58" s="277"/>
      <c r="F58" s="278"/>
      <c r="G58" s="171"/>
      <c r="H58" s="49">
        <f>SUM(H35:H57)</f>
        <v>0</v>
      </c>
      <c r="I58" s="49">
        <f>SUM(I35:I57)</f>
        <v>0</v>
      </c>
      <c r="J58" s="49">
        <f>SUM(J35:J57)</f>
        <v>0</v>
      </c>
      <c r="K58" s="41"/>
      <c r="L58" s="101"/>
      <c r="M58" s="293"/>
      <c r="N58" s="294"/>
    </row>
    <row r="59" spans="1:14" ht="18">
      <c r="A59" s="48"/>
      <c r="B59" s="38"/>
      <c r="C59" s="38"/>
      <c r="D59" s="38"/>
      <c r="E59" s="51"/>
      <c r="F59" s="51"/>
      <c r="G59" s="51"/>
      <c r="H59" s="290" t="s">
        <v>52</v>
      </c>
      <c r="I59" s="290"/>
      <c r="J59" s="52" t="e">
        <f>J58/I58</f>
        <v>#DIV/0!</v>
      </c>
      <c r="K59" s="102" t="str">
        <f>K27</f>
        <v>(Sept'21)</v>
      </c>
      <c r="L59" s="103"/>
      <c r="M59" s="271" t="s">
        <v>54</v>
      </c>
      <c r="N59" s="271"/>
    </row>
    <row r="60" spans="1:14" ht="18">
      <c r="A60" s="54"/>
      <c r="B60" s="287"/>
      <c r="C60" s="287"/>
      <c r="D60" s="287"/>
      <c r="E60" s="287"/>
      <c r="F60" s="287"/>
      <c r="G60" s="287"/>
      <c r="H60" s="287"/>
      <c r="I60" s="287"/>
      <c r="J60" s="104">
        <v>119.32</v>
      </c>
      <c r="K60" s="102" t="str">
        <f>K28</f>
        <v>(Aug'21)</v>
      </c>
      <c r="L60" s="105"/>
      <c r="M60" s="188" t="e">
        <f>(J59-J60)/J60</f>
        <v>#DIV/0!</v>
      </c>
      <c r="N60" s="189"/>
    </row>
    <row r="61" spans="1:14" ht="20.25">
      <c r="A61" s="61"/>
      <c r="B61" s="3"/>
      <c r="C61" s="3"/>
      <c r="D61" s="3"/>
      <c r="E61" s="3"/>
      <c r="F61" s="3"/>
      <c r="G61" s="3"/>
      <c r="H61" s="14"/>
      <c r="I61" s="3"/>
      <c r="J61" s="3"/>
      <c r="K61" s="3"/>
      <c r="L61" s="3"/>
      <c r="M61" s="70"/>
      <c r="N61" s="16"/>
    </row>
    <row r="62" spans="1:14" ht="20.25">
      <c r="A62" s="108"/>
      <c r="B62" s="9" t="s">
        <v>81</v>
      </c>
      <c r="C62" s="10"/>
      <c r="D62" s="11"/>
      <c r="E62" s="8"/>
      <c r="F62" s="8"/>
      <c r="G62" s="2"/>
      <c r="H62" s="12" t="s">
        <v>4</v>
      </c>
      <c r="I62" s="109">
        <v>6350</v>
      </c>
      <c r="J62" s="13" t="s">
        <v>82</v>
      </c>
      <c r="K62" s="110"/>
      <c r="L62" s="3"/>
      <c r="M62" s="111"/>
      <c r="N62" s="16"/>
    </row>
    <row r="63" spans="1:14" ht="18">
      <c r="A63" s="61"/>
      <c r="B63" s="3"/>
      <c r="C63" s="3"/>
      <c r="D63" s="3"/>
      <c r="E63" s="3"/>
      <c r="F63" s="3"/>
      <c r="G63" s="3"/>
      <c r="H63" s="3"/>
      <c r="I63" s="112"/>
      <c r="J63" s="3"/>
      <c r="K63" s="3"/>
      <c r="L63" s="3"/>
      <c r="M63" s="70"/>
      <c r="N63" s="16"/>
    </row>
    <row r="64" spans="1:14" ht="47.25" customHeight="1">
      <c r="A64" s="279" t="s">
        <v>6</v>
      </c>
      <c r="B64" s="260" t="s">
        <v>7</v>
      </c>
      <c r="C64" s="262" t="s">
        <v>8</v>
      </c>
      <c r="D64" s="282" t="s">
        <v>9</v>
      </c>
      <c r="E64" s="282"/>
      <c r="F64" s="282"/>
      <c r="G64" s="66" t="s">
        <v>10</v>
      </c>
      <c r="H64" s="178" t="s">
        <v>11</v>
      </c>
      <c r="I64" s="158" t="s">
        <v>83</v>
      </c>
      <c r="J64" s="178" t="s">
        <v>13</v>
      </c>
      <c r="K64" s="178" t="s">
        <v>14</v>
      </c>
      <c r="L64" s="295"/>
      <c r="M64" s="296"/>
      <c r="N64" s="297"/>
    </row>
    <row r="65" spans="1:14" ht="33" customHeight="1">
      <c r="A65" s="288"/>
      <c r="B65" s="261"/>
      <c r="C65" s="263"/>
      <c r="D65" s="27" t="str">
        <f>D8</f>
        <v>Jul'21</v>
      </c>
      <c r="E65" s="27" t="str">
        <f>E8</f>
        <v>Aug'21</v>
      </c>
      <c r="F65" s="28" t="str">
        <f>F8</f>
        <v>Sept'21</v>
      </c>
      <c r="G65" s="113" t="s">
        <v>19</v>
      </c>
      <c r="H65" s="75" t="s">
        <v>20</v>
      </c>
      <c r="I65" s="69" t="s">
        <v>20</v>
      </c>
      <c r="J65" s="178" t="s">
        <v>21</v>
      </c>
      <c r="K65" s="178" t="s">
        <v>22</v>
      </c>
      <c r="L65" s="298"/>
      <c r="M65" s="299"/>
      <c r="N65" s="300"/>
    </row>
    <row r="66" spans="1:14" ht="34.5" customHeight="1">
      <c r="A66" s="31">
        <v>1</v>
      </c>
      <c r="B66" s="38"/>
      <c r="C66" s="46"/>
      <c r="D66" s="171"/>
      <c r="E66" s="171"/>
      <c r="F66" s="45"/>
      <c r="G66" s="81"/>
      <c r="H66" s="31"/>
      <c r="I66" s="31"/>
      <c r="J66" s="120"/>
      <c r="K66" s="31"/>
      <c r="L66" s="101"/>
      <c r="M66" s="324"/>
      <c r="N66" s="325"/>
    </row>
    <row r="67" spans="1:14" ht="34.5" customHeight="1">
      <c r="A67" s="31">
        <v>2</v>
      </c>
      <c r="B67" s="38"/>
      <c r="C67" s="46"/>
      <c r="D67" s="171"/>
      <c r="E67" s="171"/>
      <c r="F67" s="45"/>
      <c r="G67" s="81"/>
      <c r="H67" s="31"/>
      <c r="I67" s="31"/>
      <c r="J67" s="120"/>
      <c r="K67" s="31"/>
      <c r="L67" s="178"/>
      <c r="M67" s="257"/>
      <c r="N67" s="257"/>
    </row>
    <row r="68" spans="1:14" ht="34.5" hidden="1" customHeight="1">
      <c r="A68" s="31">
        <v>3</v>
      </c>
      <c r="B68" s="38"/>
      <c r="C68" s="46"/>
      <c r="D68" s="171"/>
      <c r="E68" s="171"/>
      <c r="F68" s="45"/>
      <c r="G68" s="81"/>
      <c r="H68" s="31"/>
      <c r="I68" s="31"/>
      <c r="J68" s="120"/>
      <c r="K68" s="31"/>
      <c r="L68" s="101"/>
      <c r="M68" s="289"/>
      <c r="N68" s="289"/>
    </row>
    <row r="69" spans="1:14" ht="34.5" hidden="1" customHeight="1">
      <c r="A69" s="31">
        <v>4</v>
      </c>
      <c r="B69" s="38"/>
      <c r="C69" s="46"/>
      <c r="D69" s="171"/>
      <c r="E69" s="171"/>
      <c r="F69" s="45"/>
      <c r="G69" s="81"/>
      <c r="H69" s="31"/>
      <c r="I69" s="31"/>
      <c r="J69" s="120"/>
      <c r="K69" s="41"/>
      <c r="L69" s="101"/>
      <c r="M69" s="257"/>
      <c r="N69" s="257"/>
    </row>
    <row r="70" spans="1:14" ht="34.5" hidden="1" customHeight="1">
      <c r="A70" s="31">
        <v>5</v>
      </c>
      <c r="B70" s="38"/>
      <c r="C70" s="46"/>
      <c r="D70" s="171"/>
      <c r="E70" s="171"/>
      <c r="F70" s="45"/>
      <c r="G70" s="81"/>
      <c r="H70" s="31"/>
      <c r="I70" s="31"/>
      <c r="J70" s="120"/>
      <c r="K70" s="41"/>
      <c r="L70" s="101"/>
      <c r="M70" s="257"/>
      <c r="N70" s="257"/>
    </row>
    <row r="71" spans="1:14" ht="34.5" hidden="1" customHeight="1">
      <c r="A71" s="31">
        <v>6</v>
      </c>
      <c r="B71" s="38"/>
      <c r="C71" s="46"/>
      <c r="D71" s="171"/>
      <c r="E71" s="171"/>
      <c r="F71" s="45"/>
      <c r="G71" s="81"/>
      <c r="H71" s="31"/>
      <c r="I71" s="31"/>
      <c r="J71" s="120"/>
      <c r="K71" s="41"/>
      <c r="L71" s="101"/>
      <c r="M71" s="269"/>
      <c r="N71" s="269"/>
    </row>
    <row r="72" spans="1:14" ht="34.5" hidden="1" customHeight="1">
      <c r="A72" s="31">
        <v>7</v>
      </c>
      <c r="B72" s="38"/>
      <c r="C72" s="46"/>
      <c r="D72" s="171"/>
      <c r="E72" s="171"/>
      <c r="F72" s="45"/>
      <c r="G72" s="117"/>
      <c r="H72" s="31"/>
      <c r="I72" s="31"/>
      <c r="J72" s="120"/>
      <c r="K72" s="41"/>
      <c r="L72" s="101"/>
      <c r="M72" s="257"/>
      <c r="N72" s="257"/>
    </row>
    <row r="73" spans="1:14" ht="34.5" hidden="1" customHeight="1">
      <c r="A73" s="31">
        <v>8</v>
      </c>
      <c r="B73" s="38"/>
      <c r="C73" s="46"/>
      <c r="D73" s="171"/>
      <c r="E73" s="171"/>
      <c r="F73" s="45"/>
      <c r="G73" s="81"/>
      <c r="H73" s="31"/>
      <c r="I73" s="31"/>
      <c r="J73" s="120"/>
      <c r="K73" s="41"/>
      <c r="L73" s="101"/>
      <c r="M73" s="286"/>
      <c r="N73" s="286"/>
    </row>
    <row r="74" spans="1:14" ht="34.5" hidden="1" customHeight="1">
      <c r="A74" s="31">
        <v>9</v>
      </c>
      <c r="B74" s="38"/>
      <c r="C74" s="46"/>
      <c r="D74" s="171"/>
      <c r="E74" s="171"/>
      <c r="F74" s="45"/>
      <c r="G74" s="81"/>
      <c r="H74" s="31"/>
      <c r="I74" s="31"/>
      <c r="J74" s="120"/>
      <c r="K74" s="41"/>
      <c r="L74" s="101"/>
      <c r="M74" s="285"/>
      <c r="N74" s="286"/>
    </row>
    <row r="75" spans="1:14" ht="34.5" hidden="1" customHeight="1">
      <c r="A75" s="31">
        <v>10</v>
      </c>
      <c r="B75" s="38"/>
      <c r="C75" s="46"/>
      <c r="D75" s="171"/>
      <c r="E75" s="171"/>
      <c r="F75" s="45"/>
      <c r="G75" s="81"/>
      <c r="H75" s="31"/>
      <c r="I75" s="31"/>
      <c r="J75" s="120"/>
      <c r="K75" s="41"/>
      <c r="L75" s="101"/>
      <c r="M75" s="286"/>
      <c r="N75" s="286"/>
    </row>
    <row r="76" spans="1:14" ht="34.5" hidden="1" customHeight="1">
      <c r="A76" s="40"/>
      <c r="B76" s="43"/>
      <c r="C76" s="121"/>
      <c r="D76" s="94"/>
      <c r="E76" s="94"/>
      <c r="F76" s="122"/>
      <c r="G76" s="123"/>
      <c r="H76" s="40"/>
      <c r="I76" s="40"/>
      <c r="J76" s="124"/>
      <c r="K76" s="151"/>
      <c r="L76" s="101"/>
      <c r="M76" s="286"/>
      <c r="N76" s="286"/>
    </row>
    <row r="77" spans="1:14" ht="34.5" hidden="1" customHeight="1">
      <c r="A77" s="31"/>
      <c r="B77" s="38"/>
      <c r="C77" s="46"/>
      <c r="D77" s="171"/>
      <c r="E77" s="171"/>
      <c r="F77" s="45"/>
      <c r="G77" s="81"/>
      <c r="H77" s="31"/>
      <c r="I77" s="31"/>
      <c r="J77" s="120"/>
      <c r="K77" s="41"/>
      <c r="L77" s="101"/>
      <c r="M77" s="320"/>
      <c r="N77" s="321"/>
    </row>
    <row r="78" spans="1:14" ht="34.5" hidden="1" customHeight="1">
      <c r="A78" s="31"/>
      <c r="B78" s="38"/>
      <c r="C78" s="46"/>
      <c r="D78" s="171"/>
      <c r="E78" s="171"/>
      <c r="F78" s="45"/>
      <c r="G78" s="81"/>
      <c r="H78" s="31"/>
      <c r="I78" s="31"/>
      <c r="J78" s="120"/>
      <c r="K78" s="41"/>
      <c r="L78" s="101"/>
      <c r="M78" s="320"/>
      <c r="N78" s="321"/>
    </row>
    <row r="79" spans="1:14" ht="34.5" hidden="1" customHeight="1">
      <c r="A79" s="31"/>
      <c r="B79" s="38"/>
      <c r="C79" s="46"/>
      <c r="D79" s="171"/>
      <c r="E79" s="171"/>
      <c r="F79" s="45"/>
      <c r="G79" s="81"/>
      <c r="H79" s="31"/>
      <c r="I79" s="31"/>
      <c r="J79" s="120"/>
      <c r="K79" s="41"/>
      <c r="L79" s="101"/>
      <c r="M79" s="320"/>
      <c r="N79" s="321"/>
    </row>
    <row r="80" spans="1:14" ht="34.5" hidden="1" customHeight="1">
      <c r="A80" s="31"/>
      <c r="B80" s="38"/>
      <c r="C80" s="46"/>
      <c r="D80" s="171"/>
      <c r="E80" s="171"/>
      <c r="F80" s="45"/>
      <c r="G80" s="81"/>
      <c r="H80" s="31"/>
      <c r="I80" s="31"/>
      <c r="J80" s="120"/>
      <c r="K80" s="41"/>
      <c r="L80" s="101"/>
      <c r="M80" s="320"/>
      <c r="N80" s="321"/>
    </row>
    <row r="81" spans="1:14" ht="34.5" hidden="1" customHeight="1">
      <c r="A81" s="31"/>
      <c r="B81" s="38"/>
      <c r="C81" s="46"/>
      <c r="D81" s="171"/>
      <c r="E81" s="171"/>
      <c r="F81" s="45"/>
      <c r="G81" s="81"/>
      <c r="H81" s="31"/>
      <c r="I81" s="31"/>
      <c r="J81" s="120"/>
      <c r="K81" s="41"/>
      <c r="L81" s="101"/>
      <c r="M81" s="320"/>
      <c r="N81" s="321"/>
    </row>
    <row r="82" spans="1:14" ht="18">
      <c r="A82" s="90"/>
      <c r="B82" s="38"/>
      <c r="C82" s="38"/>
      <c r="D82" s="311" t="s">
        <v>96</v>
      </c>
      <c r="E82" s="311"/>
      <c r="F82" s="311"/>
      <c r="G82" s="171"/>
      <c r="H82" s="49">
        <f>SUM(H66:H81)</f>
        <v>0</v>
      </c>
      <c r="I82" s="49">
        <f>SUM(I66:I81)</f>
        <v>0</v>
      </c>
      <c r="J82" s="49">
        <f>SUM(J66:J81)</f>
        <v>0</v>
      </c>
      <c r="K82" s="36"/>
      <c r="L82" s="178"/>
      <c r="M82" s="312"/>
      <c r="N82" s="313"/>
    </row>
    <row r="83" spans="1:14" ht="18">
      <c r="A83" s="90"/>
      <c r="B83" s="314"/>
      <c r="C83" s="314"/>
      <c r="D83" s="314"/>
      <c r="E83" s="314"/>
      <c r="F83" s="314"/>
      <c r="G83" s="314"/>
      <c r="H83" s="270" t="s">
        <v>52</v>
      </c>
      <c r="I83" s="270"/>
      <c r="J83" s="52" t="e">
        <f>J82/I82</f>
        <v>#DIV/0!</v>
      </c>
      <c r="K83" s="102" t="str">
        <f>K27</f>
        <v>(Sept'21)</v>
      </c>
      <c r="L83" s="103"/>
      <c r="M83" s="315" t="s">
        <v>54</v>
      </c>
      <c r="N83" s="316"/>
    </row>
    <row r="84" spans="1:14" ht="18">
      <c r="A84" s="90"/>
      <c r="B84" s="314"/>
      <c r="C84" s="314"/>
      <c r="D84" s="314"/>
      <c r="E84" s="314"/>
      <c r="F84" s="314"/>
      <c r="G84" s="314"/>
      <c r="H84" s="171"/>
      <c r="I84" s="171"/>
      <c r="J84" s="52">
        <v>153.91999999999999</v>
      </c>
      <c r="K84" s="102" t="str">
        <f>K28</f>
        <v>(Aug'21)</v>
      </c>
      <c r="L84" s="105"/>
      <c r="M84" s="161" t="e">
        <f>(J83-J84)/J84</f>
        <v>#DIV/0!</v>
      </c>
      <c r="N84" s="127"/>
    </row>
    <row r="85" spans="1:14" ht="18">
      <c r="A85" s="142"/>
      <c r="B85" s="143"/>
      <c r="C85" s="143"/>
      <c r="D85" s="143"/>
      <c r="E85" s="143"/>
      <c r="F85" s="143"/>
      <c r="G85" s="143"/>
      <c r="H85" s="144"/>
      <c r="I85" s="144"/>
      <c r="J85" s="145"/>
      <c r="K85" s="146"/>
      <c r="L85" s="132"/>
      <c r="M85" s="147"/>
      <c r="N85" s="148"/>
    </row>
    <row r="86" spans="1:14" ht="18">
      <c r="A86" s="69"/>
      <c r="B86" s="128"/>
      <c r="C86" s="128"/>
      <c r="D86" s="128"/>
      <c r="E86" s="128"/>
      <c r="F86" s="128"/>
      <c r="G86" s="128"/>
      <c r="H86" s="129"/>
      <c r="I86" s="130"/>
      <c r="J86" s="131"/>
      <c r="K86" s="132"/>
      <c r="L86" s="69"/>
      <c r="M86" s="133"/>
      <c r="N86" s="16"/>
    </row>
    <row r="87" spans="1:14" ht="20.25">
      <c r="A87" s="108"/>
      <c r="B87" s="9" t="s">
        <v>98</v>
      </c>
      <c r="C87" s="9"/>
      <c r="D87" s="11"/>
      <c r="E87" s="8"/>
      <c r="F87" s="8"/>
      <c r="G87" s="2"/>
      <c r="H87" s="12" t="s">
        <v>4</v>
      </c>
      <c r="I87" s="109">
        <v>500</v>
      </c>
      <c r="J87" s="13" t="s">
        <v>82</v>
      </c>
      <c r="K87" s="134"/>
      <c r="L87" s="3"/>
      <c r="M87" s="111"/>
      <c r="N87" s="16"/>
    </row>
    <row r="88" spans="1:14" ht="18">
      <c r="A88" s="61"/>
      <c r="B88" s="3"/>
      <c r="C88" s="3"/>
      <c r="D88" s="3"/>
      <c r="E88" s="3"/>
      <c r="F88" s="3"/>
      <c r="G88" s="3"/>
      <c r="H88" s="3"/>
      <c r="I88" s="112"/>
      <c r="J88" s="3"/>
      <c r="K88" s="3"/>
      <c r="L88" s="3"/>
      <c r="M88" s="70"/>
      <c r="N88" s="16"/>
    </row>
    <row r="89" spans="1:14" ht="15.75">
      <c r="A89" s="174" t="s">
        <v>6</v>
      </c>
      <c r="B89" s="260" t="s">
        <v>7</v>
      </c>
      <c r="C89" s="262" t="s">
        <v>8</v>
      </c>
      <c r="D89" s="282" t="s">
        <v>9</v>
      </c>
      <c r="E89" s="282"/>
      <c r="F89" s="282"/>
      <c r="G89" s="66" t="s">
        <v>10</v>
      </c>
      <c r="H89" s="178" t="s">
        <v>11</v>
      </c>
      <c r="I89" s="25" t="s">
        <v>12</v>
      </c>
      <c r="J89" s="67" t="s">
        <v>13</v>
      </c>
      <c r="K89" s="66" t="s">
        <v>14</v>
      </c>
      <c r="L89" s="178"/>
      <c r="M89" s="317"/>
      <c r="N89" s="316"/>
    </row>
    <row r="90" spans="1:14" ht="15.75">
      <c r="A90" s="75"/>
      <c r="B90" s="261"/>
      <c r="C90" s="263"/>
      <c r="D90" s="27" t="str">
        <f>D8</f>
        <v>Jul'21</v>
      </c>
      <c r="E90" s="27" t="str">
        <f>E8</f>
        <v>Aug'21</v>
      </c>
      <c r="F90" s="72" t="str">
        <f>F8</f>
        <v>Sept'21</v>
      </c>
      <c r="G90" s="113" t="s">
        <v>19</v>
      </c>
      <c r="H90" s="75" t="s">
        <v>20</v>
      </c>
      <c r="I90" s="114" t="s">
        <v>20</v>
      </c>
      <c r="J90" s="114" t="s">
        <v>21</v>
      </c>
      <c r="K90" s="113" t="s">
        <v>22</v>
      </c>
      <c r="L90" s="178"/>
      <c r="M90" s="317"/>
      <c r="N90" s="316"/>
    </row>
    <row r="91" spans="1:14" ht="34.5" customHeight="1">
      <c r="A91" s="90">
        <v>1</v>
      </c>
      <c r="B91" s="102"/>
      <c r="C91" s="46"/>
      <c r="D91" s="115"/>
      <c r="E91" s="171"/>
      <c r="F91" s="45"/>
      <c r="G91" s="81"/>
      <c r="H91" s="31"/>
      <c r="I91" s="31"/>
      <c r="J91" s="119"/>
      <c r="K91" s="36"/>
      <c r="L91" s="178"/>
      <c r="M91" s="283"/>
      <c r="N91" s="284"/>
    </row>
    <row r="92" spans="1:14" ht="34.5" customHeight="1">
      <c r="A92" s="90">
        <v>2</v>
      </c>
      <c r="B92" s="102"/>
      <c r="C92" s="46"/>
      <c r="D92" s="115"/>
      <c r="E92" s="171"/>
      <c r="F92" s="45"/>
      <c r="G92" s="81"/>
      <c r="H92" s="31"/>
      <c r="I92" s="31"/>
      <c r="J92" s="119"/>
      <c r="K92" s="36"/>
      <c r="L92" s="178"/>
      <c r="M92" s="283"/>
      <c r="N92" s="284"/>
    </row>
    <row r="93" spans="1:14" ht="34.5" hidden="1" customHeight="1">
      <c r="A93" s="31"/>
      <c r="B93" s="30"/>
      <c r="C93" s="46"/>
      <c r="D93" s="171"/>
      <c r="E93" s="171"/>
      <c r="F93" s="45"/>
      <c r="G93" s="81"/>
      <c r="H93" s="31"/>
      <c r="I93" s="31"/>
      <c r="J93" s="120"/>
      <c r="K93" s="41"/>
      <c r="L93" s="101"/>
      <c r="M93" s="309"/>
      <c r="N93" s="310"/>
    </row>
    <row r="94" spans="1:14" ht="34.5" hidden="1" customHeight="1">
      <c r="A94" s="31"/>
      <c r="B94" s="38"/>
      <c r="C94" s="46"/>
      <c r="D94" s="171"/>
      <c r="E94" s="171"/>
      <c r="F94" s="45"/>
      <c r="G94" s="81"/>
      <c r="H94" s="31"/>
      <c r="I94" s="31"/>
      <c r="J94" s="120"/>
      <c r="K94" s="41"/>
      <c r="L94" s="101"/>
      <c r="M94" s="283"/>
      <c r="N94" s="284"/>
    </row>
    <row r="95" spans="1:14" ht="34.5" hidden="1" customHeight="1">
      <c r="A95" s="31"/>
      <c r="B95" s="38"/>
      <c r="C95" s="46"/>
      <c r="D95" s="171"/>
      <c r="E95" s="171"/>
      <c r="F95" s="45"/>
      <c r="G95" s="81"/>
      <c r="H95" s="31"/>
      <c r="I95" s="31"/>
      <c r="J95" s="120"/>
      <c r="K95" s="41"/>
      <c r="L95" s="101"/>
      <c r="M95" s="283"/>
      <c r="N95" s="284"/>
    </row>
    <row r="96" spans="1:14" ht="34.5" hidden="1" customHeight="1">
      <c r="A96" s="31"/>
      <c r="B96" s="38"/>
      <c r="C96" s="46"/>
      <c r="D96" s="171"/>
      <c r="E96" s="171"/>
      <c r="F96" s="45"/>
      <c r="G96" s="81"/>
      <c r="H96" s="31"/>
      <c r="I96" s="31"/>
      <c r="J96" s="120"/>
      <c r="K96" s="41"/>
      <c r="L96" s="101"/>
      <c r="M96" s="283"/>
      <c r="N96" s="284"/>
    </row>
    <row r="97" spans="1:14" ht="34.5" hidden="1" customHeight="1">
      <c r="A97" s="31"/>
      <c r="B97" s="38"/>
      <c r="C97" s="46"/>
      <c r="D97" s="171"/>
      <c r="E97" s="171"/>
      <c r="F97" s="45"/>
      <c r="G97" s="81"/>
      <c r="H97" s="31"/>
      <c r="I97" s="31"/>
      <c r="J97" s="120"/>
      <c r="K97" s="41"/>
      <c r="L97" s="101"/>
      <c r="M97" s="283"/>
      <c r="N97" s="284"/>
    </row>
    <row r="98" spans="1:14" ht="34.5" hidden="1" customHeight="1">
      <c r="A98" s="31"/>
      <c r="B98" s="38"/>
      <c r="C98" s="46"/>
      <c r="D98" s="171"/>
      <c r="E98" s="171"/>
      <c r="F98" s="45"/>
      <c r="G98" s="81"/>
      <c r="H98" s="31"/>
      <c r="I98" s="31"/>
      <c r="J98" s="120"/>
      <c r="K98" s="41"/>
      <c r="L98" s="101"/>
      <c r="M98" s="283"/>
      <c r="N98" s="284"/>
    </row>
    <row r="99" spans="1:14" ht="25.5" hidden="1">
      <c r="A99" s="31"/>
      <c r="B99" s="38"/>
      <c r="C99" s="46"/>
      <c r="D99" s="171"/>
      <c r="E99" s="171"/>
      <c r="F99" s="45"/>
      <c r="G99" s="81"/>
      <c r="H99" s="31"/>
      <c r="I99" s="31"/>
      <c r="J99" s="120"/>
      <c r="K99" s="41"/>
      <c r="L99" s="101"/>
      <c r="M99" s="283"/>
      <c r="N99" s="284"/>
    </row>
    <row r="100" spans="1:14" ht="18">
      <c r="A100" s="90"/>
      <c r="B100" s="38"/>
      <c r="C100" s="38"/>
      <c r="D100" s="311" t="s">
        <v>96</v>
      </c>
      <c r="E100" s="311"/>
      <c r="F100" s="311"/>
      <c r="G100" s="171"/>
      <c r="H100" s="49">
        <f>SUM(H91:H99)</f>
        <v>0</v>
      </c>
      <c r="I100" s="49">
        <f>SUM(I91:I99)</f>
        <v>0</v>
      </c>
      <c r="J100" s="49">
        <f>SUM(J91:J99)</f>
        <v>0</v>
      </c>
      <c r="K100" s="36"/>
      <c r="L100" s="178"/>
      <c r="M100" s="312"/>
      <c r="N100" s="313"/>
    </row>
    <row r="101" spans="1:14" ht="18">
      <c r="A101" s="135"/>
      <c r="B101" s="301"/>
      <c r="C101" s="302"/>
      <c r="D101" s="302"/>
      <c r="E101" s="302"/>
      <c r="F101" s="302"/>
      <c r="G101" s="303"/>
      <c r="H101" s="304" t="s">
        <v>52</v>
      </c>
      <c r="I101" s="304"/>
      <c r="J101" s="136" t="e">
        <f>J100/I100</f>
        <v>#DIV/0!</v>
      </c>
      <c r="K101" s="149" t="str">
        <f>K27</f>
        <v>(Sept'21)</v>
      </c>
      <c r="L101" s="103"/>
      <c r="M101" s="305" t="s">
        <v>54</v>
      </c>
      <c r="N101" s="305"/>
    </row>
    <row r="102" spans="1:14" ht="18">
      <c r="A102" s="137"/>
      <c r="B102" s="306"/>
      <c r="C102" s="307"/>
      <c r="D102" s="307"/>
      <c r="E102" s="307"/>
      <c r="F102" s="307"/>
      <c r="G102" s="308"/>
      <c r="H102" s="79"/>
      <c r="I102" s="79"/>
      <c r="J102" s="138">
        <v>154</v>
      </c>
      <c r="K102" s="150" t="str">
        <f>K28</f>
        <v>(Aug'21)</v>
      </c>
      <c r="L102" s="105"/>
      <c r="M102" s="139" t="e">
        <f>(J101-J102)/J102</f>
        <v>#DIV/0!</v>
      </c>
      <c r="N102" s="140"/>
    </row>
    <row r="103" spans="1:14" ht="15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5"/>
    </row>
    <row r="104" spans="1:14" ht="15.75">
      <c r="A104" s="5" t="s">
        <v>100</v>
      </c>
      <c r="B104" s="5"/>
      <c r="C104" s="5"/>
      <c r="D104" s="5"/>
      <c r="E104" s="5" t="s">
        <v>101</v>
      </c>
      <c r="F104" s="5"/>
      <c r="G104" s="5"/>
      <c r="H104" s="5"/>
      <c r="I104" s="5" t="s">
        <v>102</v>
      </c>
      <c r="J104" s="5"/>
      <c r="K104" s="5"/>
      <c r="L104" s="5"/>
      <c r="M104" s="4"/>
      <c r="N104" s="5"/>
    </row>
    <row r="105" spans="1:14" ht="15.75">
      <c r="A105" s="5" t="s">
        <v>103</v>
      </c>
      <c r="B105" s="141"/>
      <c r="C105" s="141"/>
      <c r="D105" s="5"/>
      <c r="E105" s="5" t="s">
        <v>104</v>
      </c>
      <c r="F105" s="5"/>
      <c r="G105" s="5"/>
      <c r="H105" s="5"/>
      <c r="I105" s="5"/>
      <c r="J105" s="5"/>
      <c r="K105" s="5"/>
      <c r="L105" s="5"/>
      <c r="M105" s="4"/>
      <c r="N105" s="5"/>
    </row>
  </sheetData>
  <mergeCells count="109">
    <mergeCell ref="B102:G102"/>
    <mergeCell ref="M97:N97"/>
    <mergeCell ref="M98:N98"/>
    <mergeCell ref="M99:N99"/>
    <mergeCell ref="D100:F100"/>
    <mergeCell ref="M100:N100"/>
    <mergeCell ref="B101:G101"/>
    <mergeCell ref="H101:I101"/>
    <mergeCell ref="M101:N101"/>
    <mergeCell ref="M91:N91"/>
    <mergeCell ref="M92:N92"/>
    <mergeCell ref="M93:N93"/>
    <mergeCell ref="M94:N94"/>
    <mergeCell ref="M95:N95"/>
    <mergeCell ref="M96:N96"/>
    <mergeCell ref="B83:G83"/>
    <mergeCell ref="H83:I83"/>
    <mergeCell ref="M83:N83"/>
    <mergeCell ref="B84:G84"/>
    <mergeCell ref="B89:B90"/>
    <mergeCell ref="C89:C90"/>
    <mergeCell ref="D89:F89"/>
    <mergeCell ref="M89:N89"/>
    <mergeCell ref="M90:N90"/>
    <mergeCell ref="M78:N78"/>
    <mergeCell ref="M79:N79"/>
    <mergeCell ref="M80:N80"/>
    <mergeCell ref="M81:N81"/>
    <mergeCell ref="D82:F82"/>
    <mergeCell ref="M82:N82"/>
    <mergeCell ref="M72:N72"/>
    <mergeCell ref="M73:N73"/>
    <mergeCell ref="M74:N74"/>
    <mergeCell ref="M75:N75"/>
    <mergeCell ref="M76:N76"/>
    <mergeCell ref="M77:N77"/>
    <mergeCell ref="M66:N66"/>
    <mergeCell ref="M67:N67"/>
    <mergeCell ref="M68:N68"/>
    <mergeCell ref="M69:N69"/>
    <mergeCell ref="M70:N70"/>
    <mergeCell ref="M71:N71"/>
    <mergeCell ref="H59:I59"/>
    <mergeCell ref="M59:N59"/>
    <mergeCell ref="B60:I60"/>
    <mergeCell ref="A64:A65"/>
    <mergeCell ref="B64:B65"/>
    <mergeCell ref="C64:C65"/>
    <mergeCell ref="D64:F64"/>
    <mergeCell ref="L64:N65"/>
    <mergeCell ref="M54:N54"/>
    <mergeCell ref="M55:N55"/>
    <mergeCell ref="M56:N56"/>
    <mergeCell ref="M57:N57"/>
    <mergeCell ref="B58:F58"/>
    <mergeCell ref="M58:N58"/>
    <mergeCell ref="M48:N48"/>
    <mergeCell ref="M49:N49"/>
    <mergeCell ref="M50:N50"/>
    <mergeCell ref="M51:N51"/>
    <mergeCell ref="M52:N52"/>
    <mergeCell ref="M53:N53"/>
    <mergeCell ref="M42:N42"/>
    <mergeCell ref="M43:N43"/>
    <mergeCell ref="M44:N44"/>
    <mergeCell ref="M45:N45"/>
    <mergeCell ref="M46:N46"/>
    <mergeCell ref="M47:N47"/>
    <mergeCell ref="M36:N36"/>
    <mergeCell ref="M37:N37"/>
    <mergeCell ref="M38:N38"/>
    <mergeCell ref="M39:N39"/>
    <mergeCell ref="M40:N40"/>
    <mergeCell ref="M41:N41"/>
    <mergeCell ref="A33:A34"/>
    <mergeCell ref="B33:B34"/>
    <mergeCell ref="C33:C34"/>
    <mergeCell ref="D33:F33"/>
    <mergeCell ref="L33:N34"/>
    <mergeCell ref="M35:N35"/>
    <mergeCell ref="B26:F26"/>
    <mergeCell ref="M26:N26"/>
    <mergeCell ref="H27:I27"/>
    <mergeCell ref="M27:N27"/>
    <mergeCell ref="B28:H28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7:N8"/>
    <mergeCell ref="M9:N9"/>
    <mergeCell ref="M10:N10"/>
    <mergeCell ref="M11:N11"/>
    <mergeCell ref="M12:N12"/>
    <mergeCell ref="M13:N13"/>
    <mergeCell ref="A3:D3"/>
    <mergeCell ref="E3:G3"/>
    <mergeCell ref="A7:A8"/>
    <mergeCell ref="B7:B8"/>
    <mergeCell ref="C7:C8"/>
    <mergeCell ref="D7:F7"/>
    <mergeCell ref="M14:N14"/>
    <mergeCell ref="M15:N15"/>
    <mergeCell ref="M16:N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OPT Fiber</vt:lpstr>
      <vt:lpstr>Short EFB</vt:lpstr>
      <vt:lpstr>EFB PELLET</vt:lpstr>
      <vt:lpstr>RICE HUSK 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Lee Sing Chee (Top Glove - F09)</cp:lastModifiedBy>
  <dcterms:created xsi:type="dcterms:W3CDTF">2021-10-01T07:34:54Z</dcterms:created>
  <dcterms:modified xsi:type="dcterms:W3CDTF">2021-10-05T08:02:00Z</dcterms:modified>
</cp:coreProperties>
</file>