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240" yWindow="100" windowWidth="20620" windowHeight="12020"/>
  </bookViews>
  <sheets>
    <sheet name="工作表1" sheetId="1" r:id="rId1"/>
    <sheet name="工作表2" sheetId="2" r:id="rId2"/>
    <sheet name="工作表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2" i="1"/>
  <c r="D2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18" i="1"/>
</calcChain>
</file>

<file path=xl/sharedStrings.xml><?xml version="1.0" encoding="utf-8"?>
<sst xmlns="http://schemas.openxmlformats.org/spreadsheetml/2006/main" count="10" uniqueCount="10">
  <si>
    <t>distance(cm)</t>
    <phoneticPr fontId="1" type="noConversion"/>
  </si>
  <si>
    <t>voltage(V)</t>
    <phoneticPr fontId="1" type="noConversion"/>
  </si>
  <si>
    <t>1/voltage</t>
    <phoneticPr fontId="1" type="noConversion"/>
  </si>
  <si>
    <t>slope</t>
    <phoneticPr fontId="1" type="noConversion"/>
  </si>
  <si>
    <t>intercept</t>
    <phoneticPr fontId="1" type="noConversion"/>
  </si>
  <si>
    <t>fit</t>
    <phoneticPr fontId="1" type="noConversion"/>
  </si>
  <si>
    <t>error</t>
    <phoneticPr fontId="1" type="noConversion"/>
  </si>
  <si>
    <t>inf</t>
    <phoneticPr fontId="1" type="noConversion"/>
  </si>
  <si>
    <t>&lt;0.3</t>
    <phoneticPr fontId="1" type="noConversion"/>
  </si>
  <si>
    <t>&gt;3.3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</si>
</sst>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8575">
              <a:noFill/>
            </a:ln>
          </c:spP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0.385402230971129"/>
                  <c:y val="-0.0571773840769904"/>
                </c:manualLayout>
              </c:layout>
              <c:numFmt formatCode="General" sourceLinked="0"/>
            </c:trendlineLbl>
          </c:trendline>
          <c:xVal>
            <c:numRef>
              <c:f>工作表1!$C$2:$C$16</c:f>
              <c:numCache>
                <c:formatCode>General</c:formatCode>
                <c:ptCount val="15"/>
                <c:pt idx="0">
                  <c:v>0.423728813559322</c:v>
                </c:pt>
                <c:pt idx="1">
                  <c:v>0.602409638554217</c:v>
                </c:pt>
                <c:pt idx="2">
                  <c:v>0.78125</c:v>
                </c:pt>
                <c:pt idx="3">
                  <c:v>0.952380952380952</c:v>
                </c:pt>
                <c:pt idx="4">
                  <c:v>1.111111111111111</c:v>
                </c:pt>
                <c:pt idx="5">
                  <c:v>1.282051282051282</c:v>
                </c:pt>
                <c:pt idx="6">
                  <c:v>1.449275362318841</c:v>
                </c:pt>
                <c:pt idx="7">
                  <c:v>1.587301587301587</c:v>
                </c:pt>
                <c:pt idx="8">
                  <c:v>1.754385964912281</c:v>
                </c:pt>
                <c:pt idx="9">
                  <c:v>1.886792452830188</c:v>
                </c:pt>
                <c:pt idx="10">
                  <c:v>2.040816326530612</c:v>
                </c:pt>
                <c:pt idx="11">
                  <c:v>2.173913043478261</c:v>
                </c:pt>
                <c:pt idx="12">
                  <c:v>2.272727272727272</c:v>
                </c:pt>
                <c:pt idx="13">
                  <c:v>2.380952380952381</c:v>
                </c:pt>
                <c:pt idx="14">
                  <c:v>2.5</c:v>
                </c:pt>
              </c:numCache>
            </c:numRef>
          </c:xVal>
          <c:yVal>
            <c:numRef>
              <c:f>工作表1!$A$2:$A$16</c:f>
              <c:numCache>
                <c:formatCode>General</c:formatCode>
                <c:ptCount val="15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82712"/>
        <c:axId val="2065632696"/>
      </c:scatterChart>
      <c:valAx>
        <c:axId val="206718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632696"/>
        <c:crosses val="autoZero"/>
        <c:crossBetween val="midCat"/>
      </c:valAx>
      <c:valAx>
        <c:axId val="206563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82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4762</xdr:rowOff>
    </xdr:from>
    <xdr:to>
      <xdr:col>12</xdr:col>
      <xdr:colOff>361950</xdr:colOff>
      <xdr:row>16</xdr:row>
      <xdr:rowOff>23812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N23" sqref="N23"/>
    </sheetView>
  </sheetViews>
  <sheetFormatPr baseColWidth="10" defaultColWidth="8.83203125" defaultRowHeight="15" x14ac:dyDescent="0"/>
  <cols>
    <col min="1" max="1" width="12.1640625" customWidth="1"/>
    <col min="4" max="4" width="23.6640625" customWidth="1"/>
    <col min="5" max="5" width="18" customWidth="1"/>
  </cols>
  <sheetData>
    <row r="1" spans="1: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>
      <c r="A2">
        <v>10</v>
      </c>
      <c r="B2">
        <v>2.36</v>
      </c>
      <c r="C2">
        <f t="shared" ref="C2:C16" si="0">1/B2</f>
        <v>0.42372881355932207</v>
      </c>
      <c r="D2">
        <f>C2*33.26363471-6.445750753</f>
        <v>7.6490097173389824</v>
      </c>
      <c r="E2">
        <f>ABS(A2-D2)/D2*100%</f>
        <v>0.30735877839607512</v>
      </c>
    </row>
    <row r="3" spans="1:5">
      <c r="A3">
        <v>15</v>
      </c>
      <c r="B3">
        <v>1.66</v>
      </c>
      <c r="C3">
        <f t="shared" si="0"/>
        <v>0.60240963855421692</v>
      </c>
      <c r="D3">
        <f t="shared" ref="D3:D16" si="1">C3*33.26363471-6.445750753</f>
        <v>13.592583409650603</v>
      </c>
      <c r="E3">
        <f t="shared" ref="E3:E16" si="2">ABS(A3-D3)/D3*100%</f>
        <v>0.1035429798687235</v>
      </c>
    </row>
    <row r="4" spans="1:5">
      <c r="A4">
        <v>20</v>
      </c>
      <c r="B4">
        <v>1.28</v>
      </c>
      <c r="C4">
        <f t="shared" si="0"/>
        <v>0.78125</v>
      </c>
      <c r="D4">
        <f t="shared" si="1"/>
        <v>19.541463864187499</v>
      </c>
      <c r="E4">
        <f t="shared" si="2"/>
        <v>2.3464779250895004E-2</v>
      </c>
    </row>
    <row r="5" spans="1:5">
      <c r="A5">
        <v>25</v>
      </c>
      <c r="B5">
        <v>1.05</v>
      </c>
      <c r="C5">
        <f t="shared" si="0"/>
        <v>0.95238095238095233</v>
      </c>
      <c r="D5">
        <f t="shared" si="1"/>
        <v>25.233901351761901</v>
      </c>
      <c r="E5">
        <f t="shared" si="2"/>
        <v>9.2693297204147623E-3</v>
      </c>
    </row>
    <row r="6" spans="1:5">
      <c r="A6">
        <v>30</v>
      </c>
      <c r="B6">
        <v>0.9</v>
      </c>
      <c r="C6">
        <f t="shared" si="0"/>
        <v>1.1111111111111112</v>
      </c>
      <c r="D6">
        <f t="shared" si="1"/>
        <v>30.513843369222222</v>
      </c>
      <c r="E6">
        <f t="shared" si="2"/>
        <v>1.6839680370795574E-2</v>
      </c>
    </row>
    <row r="7" spans="1:5">
      <c r="A7">
        <v>35</v>
      </c>
      <c r="B7">
        <v>0.78</v>
      </c>
      <c r="C7">
        <f t="shared" si="0"/>
        <v>1.2820512820512819</v>
      </c>
      <c r="D7">
        <f t="shared" si="1"/>
        <v>36.199934772641022</v>
      </c>
      <c r="E7">
        <f t="shared" si="2"/>
        <v>3.3147429137024356E-2</v>
      </c>
    </row>
    <row r="8" spans="1:5">
      <c r="A8">
        <v>40</v>
      </c>
      <c r="B8">
        <v>0.69</v>
      </c>
      <c r="C8">
        <f t="shared" si="0"/>
        <v>1.4492753623188408</v>
      </c>
      <c r="D8">
        <f t="shared" si="1"/>
        <v>41.762415493376814</v>
      </c>
      <c r="E8">
        <f t="shared" si="2"/>
        <v>4.2200995142541955E-2</v>
      </c>
    </row>
    <row r="9" spans="1:5">
      <c r="A9">
        <v>45</v>
      </c>
      <c r="B9">
        <v>0.63</v>
      </c>
      <c r="C9">
        <f t="shared" si="0"/>
        <v>1.5873015873015872</v>
      </c>
      <c r="D9">
        <f t="shared" si="1"/>
        <v>46.353669421603172</v>
      </c>
      <c r="E9">
        <f t="shared" si="2"/>
        <v>2.920306932534435E-2</v>
      </c>
    </row>
    <row r="10" spans="1:5">
      <c r="A10">
        <v>50</v>
      </c>
      <c r="B10">
        <v>0.56999999999999995</v>
      </c>
      <c r="C10">
        <f t="shared" si="0"/>
        <v>1.7543859649122808</v>
      </c>
      <c r="D10">
        <f t="shared" si="1"/>
        <v>51.911503124192983</v>
      </c>
      <c r="E10">
        <f t="shared" si="2"/>
        <v>3.682234204661549E-2</v>
      </c>
    </row>
    <row r="11" spans="1:5">
      <c r="A11">
        <v>55</v>
      </c>
      <c r="B11">
        <v>0.53</v>
      </c>
      <c r="C11">
        <f t="shared" si="0"/>
        <v>1.8867924528301885</v>
      </c>
      <c r="D11">
        <f t="shared" si="1"/>
        <v>56.315824171528291</v>
      </c>
      <c r="E11">
        <f t="shared" si="2"/>
        <v>2.33650877153199E-2</v>
      </c>
    </row>
    <row r="12" spans="1:5">
      <c r="A12">
        <v>60</v>
      </c>
      <c r="B12">
        <v>0.49</v>
      </c>
      <c r="C12">
        <f t="shared" si="0"/>
        <v>2.0408163265306123</v>
      </c>
      <c r="D12">
        <f t="shared" si="1"/>
        <v>61.43921804291837</v>
      </c>
      <c r="E12">
        <f t="shared" si="2"/>
        <v>2.3425070968725606E-2</v>
      </c>
    </row>
    <row r="13" spans="1:5">
      <c r="A13">
        <v>65</v>
      </c>
      <c r="B13">
        <v>0.46</v>
      </c>
      <c r="C13">
        <f t="shared" si="0"/>
        <v>2.1739130434782608</v>
      </c>
      <c r="D13">
        <f t="shared" si="1"/>
        <v>65.86649861656521</v>
      </c>
      <c r="E13">
        <f t="shared" si="2"/>
        <v>1.3155376933111911E-2</v>
      </c>
    </row>
    <row r="14" spans="1:5">
      <c r="A14">
        <v>70</v>
      </c>
      <c r="B14">
        <v>0.44</v>
      </c>
      <c r="C14">
        <f t="shared" si="0"/>
        <v>2.2727272727272729</v>
      </c>
      <c r="D14">
        <f t="shared" si="1"/>
        <v>69.153419042454544</v>
      </c>
      <c r="E14">
        <f t="shared" si="2"/>
        <v>1.2242069434422674E-2</v>
      </c>
    </row>
    <row r="15" spans="1:5">
      <c r="A15">
        <v>75</v>
      </c>
      <c r="B15">
        <v>0.42</v>
      </c>
      <c r="C15">
        <f t="shared" si="0"/>
        <v>2.3809523809523809</v>
      </c>
      <c r="D15">
        <f t="shared" si="1"/>
        <v>72.753379508904757</v>
      </c>
      <c r="E15">
        <f t="shared" si="2"/>
        <v>3.0879946832164194E-2</v>
      </c>
    </row>
    <row r="16" spans="1:5">
      <c r="A16">
        <v>80</v>
      </c>
      <c r="B16">
        <v>0.4</v>
      </c>
      <c r="C16">
        <f t="shared" si="0"/>
        <v>2.5</v>
      </c>
      <c r="D16">
        <f t="shared" si="1"/>
        <v>76.713336021999993</v>
      </c>
      <c r="E16">
        <f t="shared" si="2"/>
        <v>4.2843450023571539E-2</v>
      </c>
    </row>
    <row r="17" spans="1:5">
      <c r="D17" t="s">
        <v>3</v>
      </c>
      <c r="E17">
        <f>SLOPE(A2:A16,C2:C16)</f>
        <v>33.263634713317657</v>
      </c>
    </row>
    <row r="18" spans="1:5">
      <c r="D18" t="s">
        <v>4</v>
      </c>
      <c r="E18">
        <f>INTERCEPT(A2:A16,C2:C16)</f>
        <v>-6.4457507533542113</v>
      </c>
    </row>
    <row r="20" spans="1:5">
      <c r="A20">
        <v>0</v>
      </c>
      <c r="B20">
        <v>0.02</v>
      </c>
      <c r="C20">
        <f>1/B20</f>
        <v>50</v>
      </c>
    </row>
    <row r="21" spans="1:5">
      <c r="A21" t="s">
        <v>7</v>
      </c>
      <c r="B21" t="s">
        <v>8</v>
      </c>
      <c r="C21" t="s">
        <v>9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2015-05-12T13:54:23Z</dcterms:modified>
</cp:coreProperties>
</file>