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15" i="1"/>
  <c r="E15" i="1"/>
  <c r="G14" i="1"/>
  <c r="E14" i="1"/>
  <c r="G13" i="1"/>
  <c r="E13" i="1"/>
  <c r="G12" i="1"/>
  <c r="E12" i="1"/>
  <c r="G11" i="1"/>
  <c r="E11" i="1"/>
  <c r="E8" i="1"/>
  <c r="E9" i="1"/>
  <c r="E10" i="1"/>
  <c r="E26" i="1" s="1"/>
  <c r="G10" i="1"/>
  <c r="G26" i="1" s="1"/>
  <c r="G9" i="1"/>
  <c r="G3" i="1" l="1"/>
  <c r="G4" i="1"/>
  <c r="G5" i="1"/>
  <c r="G25" i="1" s="1"/>
  <c r="G6" i="1"/>
  <c r="G23" i="1" s="1"/>
  <c r="G7" i="1"/>
  <c r="G24" i="1" s="1"/>
  <c r="E7" i="1"/>
  <c r="E24" i="1" s="1"/>
  <c r="E6" i="1"/>
  <c r="E23" i="1" s="1"/>
  <c r="E5" i="1"/>
  <c r="E25" i="1" s="1"/>
  <c r="E4" i="1"/>
  <c r="E3" i="1"/>
  <c r="E2" i="1"/>
  <c r="E16" i="1" l="1"/>
  <c r="E17" i="1" s="1"/>
  <c r="E22" i="1"/>
  <c r="G22" i="1"/>
  <c r="G16" i="1"/>
  <c r="G17" i="1" s="1"/>
</calcChain>
</file>

<file path=xl/sharedStrings.xml><?xml version="1.0" encoding="utf-8"?>
<sst xmlns="http://schemas.openxmlformats.org/spreadsheetml/2006/main" count="57" uniqueCount="57">
  <si>
    <t>数量</t>
    <phoneticPr fontId="1" type="noConversion"/>
  </si>
  <si>
    <t>电机</t>
    <phoneticPr fontId="1" type="noConversion"/>
  </si>
  <si>
    <t>电调</t>
    <phoneticPr fontId="1" type="noConversion"/>
  </si>
  <si>
    <t>桨</t>
    <phoneticPr fontId="1" type="noConversion"/>
  </si>
  <si>
    <t>舵面舵机</t>
    <phoneticPr fontId="1" type="noConversion"/>
  </si>
  <si>
    <t>电池</t>
    <phoneticPr fontId="1" type="noConversion"/>
  </si>
  <si>
    <t>倾转舵机</t>
    <phoneticPr fontId="1" type="noConversion"/>
  </si>
  <si>
    <t>飞控</t>
    <phoneticPr fontId="1" type="noConversion"/>
  </si>
  <si>
    <t>pix全套</t>
    <phoneticPr fontId="1" type="noConversion"/>
  </si>
  <si>
    <t>质量(g)</t>
    <phoneticPr fontId="1" type="noConversion"/>
  </si>
  <si>
    <t>总重(g)</t>
    <phoneticPr fontId="1" type="noConversion"/>
  </si>
  <si>
    <t>TM 2214</t>
    <phoneticPr fontId="1" type="noConversion"/>
  </si>
  <si>
    <t>KST</t>
    <phoneticPr fontId="1" type="noConversion"/>
  </si>
  <si>
    <t>尾部总成</t>
    <phoneticPr fontId="1" type="noConversion"/>
  </si>
  <si>
    <t>自制(450级尾部)</t>
    <phoneticPr fontId="1" type="noConversion"/>
  </si>
  <si>
    <t>TM1045</t>
    <phoneticPr fontId="1" type="noConversion"/>
  </si>
  <si>
    <t>银燕9g塑料</t>
    <phoneticPr fontId="1" type="noConversion"/>
  </si>
  <si>
    <t>单价(CNY)</t>
    <phoneticPr fontId="1" type="noConversion"/>
  </si>
  <si>
    <t>总价(CNY)</t>
    <phoneticPr fontId="1" type="noConversion"/>
  </si>
  <si>
    <t>备注</t>
    <phoneticPr fontId="1" type="noConversion"/>
  </si>
  <si>
    <t>其实是6个的价格</t>
    <phoneticPr fontId="1" type="noConversion"/>
  </si>
  <si>
    <t>GPS空速管数传</t>
    <phoneticPr fontId="1" type="noConversion"/>
  </si>
  <si>
    <t>按照亚拓450估算的价格</t>
    <phoneticPr fontId="1" type="noConversion"/>
  </si>
  <si>
    <t>碳</t>
    <phoneticPr fontId="1" type="noConversion"/>
  </si>
  <si>
    <t>碳管</t>
    <phoneticPr fontId="1" type="noConversion"/>
  </si>
  <si>
    <t>钢</t>
    <phoneticPr fontId="1" type="noConversion"/>
  </si>
  <si>
    <t>机翼梁和尾翼粱</t>
    <phoneticPr fontId="1" type="noConversion"/>
  </si>
  <si>
    <t>TM20A</t>
    <phoneticPr fontId="1" type="noConversion"/>
  </si>
  <si>
    <t>钢丝,轴</t>
    <phoneticPr fontId="1" type="noConversion"/>
  </si>
  <si>
    <t>没有经验,难以估算</t>
    <phoneticPr fontId="1" type="noConversion"/>
  </si>
  <si>
    <t>板</t>
    <phoneticPr fontId="1" type="noConversion"/>
  </si>
  <si>
    <t>2mm kt板</t>
    <phoneticPr fontId="1" type="noConversion"/>
  </si>
  <si>
    <t>3D打印件</t>
    <phoneticPr fontId="1" type="noConversion"/>
  </si>
  <si>
    <t>ABS</t>
    <phoneticPr fontId="1" type="noConversion"/>
  </si>
  <si>
    <t>轴承</t>
    <phoneticPr fontId="1" type="noConversion"/>
  </si>
  <si>
    <t>估算</t>
    <phoneticPr fontId="1" type="noConversion"/>
  </si>
  <si>
    <t>胶</t>
    <phoneticPr fontId="1" type="noConversion"/>
  </si>
  <si>
    <t>UHU por,热熔胶等</t>
    <phoneticPr fontId="1" type="noConversion"/>
  </si>
  <si>
    <t>用一管胶差不多够了</t>
    <phoneticPr fontId="1" type="noConversion"/>
  </si>
  <si>
    <t>初步估算重量,一卷耗材的价格</t>
    <phoneticPr fontId="1" type="noConversion"/>
  </si>
  <si>
    <t>总计</t>
    <phoneticPr fontId="1" type="noConversion"/>
  </si>
  <si>
    <t>考虑各种影响因素</t>
    <phoneticPr fontId="1" type="noConversion"/>
  </si>
  <si>
    <t>超重,运费和发票20%</t>
    <phoneticPr fontId="1" type="noConversion"/>
  </si>
  <si>
    <t>大概需要5张,也有3mm的d板,建议买10张</t>
    <phoneticPr fontId="1" type="noConversion"/>
  </si>
  <si>
    <t>大扭力</t>
    <phoneticPr fontId="1" type="noConversion"/>
  </si>
  <si>
    <t>格式3s5300</t>
    <phoneticPr fontId="1" type="noConversion"/>
  </si>
  <si>
    <t>套装</t>
    <phoneticPr fontId="1" type="noConversion"/>
  </si>
  <si>
    <t>套装</t>
    <phoneticPr fontId="1" type="noConversion"/>
  </si>
  <si>
    <t>有涨价的趋势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</si>
  <si>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</si>
  <si>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</si>
  <si>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</si>
  <si>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分项</t>
    <phoneticPr fontId="1" type="noConversion"/>
  </si>
  <si>
    <t>机构</t>
    <phoneticPr fontId="1" type="noConversion"/>
  </si>
  <si>
    <t>电子设备</t>
    <phoneticPr fontId="1" type="noConversion"/>
  </si>
  <si>
    <t>结构</t>
    <phoneticPr fontId="1" type="noConversion"/>
  </si>
  <si>
    <t>或2200*2,或4s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</si>
</sst>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Sheet1!$A$22:$A$26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490</c:v>
                </c:pt>
                <c:pt idx="1">
                  <c:v>430</c:v>
                </c:pt>
                <c:pt idx="2">
                  <c:v>380</c:v>
                </c:pt>
                <c:pt idx="3">
                  <c:v>220</c:v>
                </c:pt>
                <c:pt idx="4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Sheet1!$A$22:$A$26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Sheet1!$G$22:$G$26</c:f>
              <c:numCache>
                <c:formatCode>General</c:formatCode>
                <c:ptCount val="5"/>
                <c:pt idx="0">
                  <c:v>999</c:v>
                </c:pt>
                <c:pt idx="1">
                  <c:v>362</c:v>
                </c:pt>
                <c:pt idx="2">
                  <c:v>1300</c:v>
                </c:pt>
                <c:pt idx="3">
                  <c:v>1619</c:v>
                </c:pt>
                <c:pt idx="4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16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166687</xdr:rowOff>
    </xdr:from>
    <xdr:to>
      <xdr:col>15</xdr:col>
      <xdr:colOff>461962</xdr:colOff>
      <xdr:row>33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37" sqref="D37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52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11</v>
      </c>
      <c r="C2">
        <v>60</v>
      </c>
      <c r="D2">
        <v>5</v>
      </c>
      <c r="E2">
        <f t="shared" ref="E2:E15" si="0">C2*D2</f>
        <v>300</v>
      </c>
      <c r="F2">
        <v>0</v>
      </c>
      <c r="G2">
        <v>999</v>
      </c>
      <c r="H2" t="s">
        <v>20</v>
      </c>
    </row>
    <row r="3" spans="1:8" x14ac:dyDescent="0.15">
      <c r="A3" t="s">
        <v>2</v>
      </c>
      <c r="B3" t="s">
        <v>27</v>
      </c>
      <c r="C3">
        <v>30</v>
      </c>
      <c r="D3">
        <v>5</v>
      </c>
      <c r="E3">
        <f t="shared" si="0"/>
        <v>150</v>
      </c>
      <c r="F3">
        <v>0</v>
      </c>
      <c r="G3">
        <f t="shared" ref="G3:G15" si="1">F3*D3</f>
        <v>0</v>
      </c>
      <c r="H3" t="s">
        <v>46</v>
      </c>
    </row>
    <row r="4" spans="1:8" x14ac:dyDescent="0.15">
      <c r="A4" t="s">
        <v>3</v>
      </c>
      <c r="B4" t="s">
        <v>15</v>
      </c>
      <c r="C4">
        <v>10</v>
      </c>
      <c r="D4">
        <v>4</v>
      </c>
      <c r="E4">
        <f t="shared" si="0"/>
        <v>40</v>
      </c>
      <c r="F4">
        <v>0</v>
      </c>
      <c r="G4">
        <f t="shared" si="1"/>
        <v>0</v>
      </c>
      <c r="H4" t="s">
        <v>47</v>
      </c>
    </row>
    <row r="5" spans="1:8" x14ac:dyDescent="0.15">
      <c r="A5" t="s">
        <v>4</v>
      </c>
      <c r="B5" t="s">
        <v>16</v>
      </c>
      <c r="C5">
        <v>10</v>
      </c>
      <c r="D5">
        <v>7</v>
      </c>
      <c r="E5">
        <f t="shared" si="0"/>
        <v>70</v>
      </c>
      <c r="F5">
        <v>17</v>
      </c>
      <c r="G5">
        <f t="shared" si="1"/>
        <v>119</v>
      </c>
      <c r="H5" t="s">
        <v>48</v>
      </c>
    </row>
    <row r="6" spans="1:8" x14ac:dyDescent="0.15">
      <c r="A6" t="s">
        <v>5</v>
      </c>
      <c r="B6" t="s">
        <v>45</v>
      </c>
      <c r="C6">
        <v>430</v>
      </c>
      <c r="D6">
        <v>1</v>
      </c>
      <c r="E6">
        <f t="shared" si="0"/>
        <v>430</v>
      </c>
      <c r="F6">
        <v>362</v>
      </c>
      <c r="G6">
        <f t="shared" si="1"/>
        <v>362</v>
      </c>
      <c r="H6" t="s">
        <v>56</v>
      </c>
    </row>
    <row r="7" spans="1:8" x14ac:dyDescent="0.15">
      <c r="A7" t="s">
        <v>6</v>
      </c>
      <c r="B7" t="s">
        <v>12</v>
      </c>
      <c r="C7">
        <v>60</v>
      </c>
      <c r="D7">
        <v>2</v>
      </c>
      <c r="E7">
        <f t="shared" si="0"/>
        <v>120</v>
      </c>
      <c r="F7">
        <v>300</v>
      </c>
      <c r="G7">
        <f t="shared" si="1"/>
        <v>600</v>
      </c>
      <c r="H7" t="s">
        <v>44</v>
      </c>
    </row>
    <row r="8" spans="1:8" x14ac:dyDescent="0.15">
      <c r="A8" t="s">
        <v>7</v>
      </c>
      <c r="B8" t="s">
        <v>8</v>
      </c>
      <c r="C8">
        <v>150</v>
      </c>
      <c r="D8">
        <v>1</v>
      </c>
      <c r="E8">
        <f t="shared" si="0"/>
        <v>150</v>
      </c>
      <c r="F8">
        <v>1500</v>
      </c>
      <c r="G8">
        <f t="shared" si="1"/>
        <v>1500</v>
      </c>
      <c r="H8" t="s">
        <v>21</v>
      </c>
    </row>
    <row r="9" spans="1:8" x14ac:dyDescent="0.15">
      <c r="A9" t="s">
        <v>13</v>
      </c>
      <c r="B9" t="s">
        <v>14</v>
      </c>
      <c r="C9">
        <v>30</v>
      </c>
      <c r="D9">
        <v>2</v>
      </c>
      <c r="E9">
        <f t="shared" si="0"/>
        <v>60</v>
      </c>
      <c r="F9">
        <v>250</v>
      </c>
      <c r="G9">
        <f t="shared" si="1"/>
        <v>500</v>
      </c>
      <c r="H9" t="s">
        <v>22</v>
      </c>
    </row>
    <row r="10" spans="1:8" x14ac:dyDescent="0.15">
      <c r="A10" t="s">
        <v>23</v>
      </c>
      <c r="B10" t="s">
        <v>24</v>
      </c>
      <c r="C10">
        <v>200</v>
      </c>
      <c r="D10">
        <v>1</v>
      </c>
      <c r="E10">
        <f t="shared" si="0"/>
        <v>200</v>
      </c>
      <c r="F10">
        <v>100</v>
      </c>
      <c r="G10">
        <f t="shared" si="1"/>
        <v>100</v>
      </c>
      <c r="H10" t="s">
        <v>26</v>
      </c>
    </row>
    <row r="11" spans="1:8" x14ac:dyDescent="0.15">
      <c r="A11" t="s">
        <v>25</v>
      </c>
      <c r="B11" t="s">
        <v>28</v>
      </c>
      <c r="C11">
        <v>100</v>
      </c>
      <c r="D11">
        <v>1</v>
      </c>
      <c r="E11">
        <f t="shared" si="0"/>
        <v>100</v>
      </c>
      <c r="F11">
        <v>100</v>
      </c>
      <c r="G11">
        <f t="shared" si="1"/>
        <v>100</v>
      </c>
      <c r="H11" t="s">
        <v>29</v>
      </c>
    </row>
    <row r="12" spans="1:8" x14ac:dyDescent="0.15">
      <c r="A12" t="s">
        <v>30</v>
      </c>
      <c r="B12" t="s">
        <v>31</v>
      </c>
      <c r="C12">
        <v>33</v>
      </c>
      <c r="D12">
        <v>5</v>
      </c>
      <c r="E12">
        <f t="shared" si="0"/>
        <v>165</v>
      </c>
      <c r="F12">
        <v>10</v>
      </c>
      <c r="G12">
        <f t="shared" si="1"/>
        <v>50</v>
      </c>
      <c r="H12" t="s">
        <v>43</v>
      </c>
    </row>
    <row r="13" spans="1:8" x14ac:dyDescent="0.15">
      <c r="A13" t="s">
        <v>32</v>
      </c>
      <c r="B13" t="s">
        <v>33</v>
      </c>
      <c r="C13">
        <v>400</v>
      </c>
      <c r="D13">
        <v>1</v>
      </c>
      <c r="E13">
        <f t="shared" si="0"/>
        <v>400</v>
      </c>
      <c r="F13">
        <v>60</v>
      </c>
      <c r="G13">
        <f t="shared" si="1"/>
        <v>60</v>
      </c>
      <c r="H13" t="s">
        <v>39</v>
      </c>
    </row>
    <row r="14" spans="1:8" x14ac:dyDescent="0.15">
      <c r="A14" t="s">
        <v>34</v>
      </c>
      <c r="C14">
        <v>100</v>
      </c>
      <c r="D14">
        <v>1</v>
      </c>
      <c r="E14">
        <f t="shared" si="0"/>
        <v>100</v>
      </c>
      <c r="F14">
        <v>100</v>
      </c>
      <c r="G14">
        <f t="shared" si="1"/>
        <v>100</v>
      </c>
      <c r="H14" t="s">
        <v>35</v>
      </c>
    </row>
    <row r="15" spans="1:8" x14ac:dyDescent="0.15">
      <c r="A15" t="s">
        <v>36</v>
      </c>
      <c r="B15" t="s">
        <v>37</v>
      </c>
      <c r="C15">
        <v>40</v>
      </c>
      <c r="D15">
        <v>1</v>
      </c>
      <c r="E15">
        <f t="shared" si="0"/>
        <v>40</v>
      </c>
      <c r="F15">
        <v>25</v>
      </c>
      <c r="G15">
        <f t="shared" si="1"/>
        <v>25</v>
      </c>
      <c r="H15" t="s">
        <v>38</v>
      </c>
    </row>
    <row r="16" spans="1:8" x14ac:dyDescent="0.15">
      <c r="A16" t="s">
        <v>40</v>
      </c>
      <c r="E16">
        <f>SUM(E2:E15)</f>
        <v>2325</v>
      </c>
      <c r="G16">
        <f>SUM(G2:G15)</f>
        <v>4515</v>
      </c>
    </row>
    <row r="17" spans="1:8" x14ac:dyDescent="0.15">
      <c r="A17" t="s">
        <v>41</v>
      </c>
      <c r="E17">
        <f>E16*1.2</f>
        <v>2790</v>
      </c>
      <c r="G17">
        <f>G16*1.2</f>
        <v>5418</v>
      </c>
      <c r="H17" t="s">
        <v>42</v>
      </c>
    </row>
    <row r="21" spans="1:8" x14ac:dyDescent="0.15">
      <c r="A21" t="s">
        <v>49</v>
      </c>
    </row>
    <row r="22" spans="1:8" x14ac:dyDescent="0.15">
      <c r="A22" t="s">
        <v>50</v>
      </c>
      <c r="E22">
        <f>E2+E4+E3</f>
        <v>490</v>
      </c>
      <c r="G22">
        <f>G2+G3+G4</f>
        <v>999</v>
      </c>
    </row>
    <row r="23" spans="1:8" x14ac:dyDescent="0.15">
      <c r="A23" t="s">
        <v>51</v>
      </c>
      <c r="E23">
        <f>E6</f>
        <v>430</v>
      </c>
      <c r="G23">
        <f>G6</f>
        <v>362</v>
      </c>
    </row>
    <row r="24" spans="1:8" x14ac:dyDescent="0.15">
      <c r="A24" t="s">
        <v>53</v>
      </c>
      <c r="E24">
        <f>E14+E11+E7+E9</f>
        <v>380</v>
      </c>
      <c r="G24">
        <f>G14+G11+G7+G9</f>
        <v>1300</v>
      </c>
    </row>
    <row r="25" spans="1:8" x14ac:dyDescent="0.15">
      <c r="A25" t="s">
        <v>54</v>
      </c>
      <c r="E25">
        <f>E5+E8</f>
        <v>220</v>
      </c>
      <c r="G25">
        <f>G5+G8</f>
        <v>1619</v>
      </c>
    </row>
    <row r="26" spans="1:8" x14ac:dyDescent="0.15">
      <c r="A26" t="s">
        <v>55</v>
      </c>
      <c r="E26">
        <f>E10+E12+E13+E15</f>
        <v>805</v>
      </c>
      <c r="G26">
        <f>G10+G12+G13+G15</f>
        <v>235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2018-03-01T10:21:06Z</dcterms:modified>
</cp:coreProperties>
</file>