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https://atoc-my.sharepoint.com/personal/anthony_masters_raildeliverygroup_com/Documents/Documents/Useful Docs/"/>
    </mc:Choice>
  </mc:AlternateContent>
  <xr:revisionPtr revIDLastSave="0" documentId="8_{43B32CDC-8CC8-4051-86D0-0C1A723C6156}" xr6:coauthVersionLast="47" xr6:coauthVersionMax="47" xr10:uidLastSave="{00000000-0000-0000-0000-000000000000}"/>
  <bookViews>
    <workbookView xWindow="-110" yWindow="-110" windowWidth="19420" windowHeight="10300" tabRatio="725" firstSheet="6" activeTab="16" xr2:uid="{00000000-000D-0000-FFFF-FFFF00000000}"/>
  </bookViews>
  <sheets>
    <sheet name="All TOCs" sheetId="18" r:id="rId1"/>
    <sheet name="AGA" sheetId="1" r:id="rId2"/>
    <sheet name="ARN" sheetId="22" r:id="rId3"/>
    <sheet name="ASR" sheetId="2" r:id="rId4"/>
    <sheet name="c2c" sheetId="4" r:id="rId5"/>
    <sheet name="Chiltern" sheetId="9" r:id="rId6"/>
    <sheet name="EMR" sheetId="5" r:id="rId7"/>
    <sheet name="FTPE" sheetId="6" r:id="rId8"/>
    <sheet name="GTR" sheetId="8" r:id="rId9"/>
    <sheet name="GWR" sheetId="7" r:id="rId10"/>
    <sheet name="HEX" sheetId="27" r:id="rId11"/>
    <sheet name="LNER" sheetId="17" r:id="rId12"/>
    <sheet name="LSER" sheetId="11" r:id="rId13"/>
    <sheet name="Merseyrail" sheetId="12" r:id="rId14"/>
    <sheet name="RDG Test Suite" sheetId="34" r:id="rId15"/>
    <sheet name="Stobart" sheetId="26" r:id="rId16"/>
    <sheet name="SWR" sheetId="13" r:id="rId17"/>
    <sheet name="TfW" sheetId="3" r:id="rId18"/>
    <sheet name="West Coast" sheetId="14" r:id="rId19"/>
    <sheet name="Waterloo" sheetId="15" r:id="rId20"/>
    <sheet name="WMT" sheetId="10" r:id="rId21"/>
    <sheet name="TOC Station&gt;Back Office&gt;HOPS " sheetId="30" r:id="rId22"/>
    <sheet name="Sheet2" sheetId="33" r:id="rId23"/>
    <sheet name="Sheet1" sheetId="32" r:id="rId24"/>
    <sheet name="Sheet3" sheetId="35" r:id="rId25"/>
  </sheets>
  <externalReferences>
    <externalReference r:id="rId26"/>
  </externalReferences>
  <definedNames>
    <definedName name="_xlnm._FilterDatabase" localSheetId="1" hidden="1">AGA!$A$2:$S$95</definedName>
    <definedName name="_xlnm._FilterDatabase" localSheetId="0" hidden="1">'All TOCs'!$A$2:$AI$34</definedName>
    <definedName name="_xlnm._FilterDatabase" localSheetId="4" hidden="1">'c2c'!$A$2:$O$27</definedName>
    <definedName name="_xlnm._FilterDatabase" localSheetId="5" hidden="1">Chiltern!$A$2:$Q$13</definedName>
    <definedName name="_xlnm._FilterDatabase" localSheetId="8" hidden="1">GTR!$A$2:$AB$195</definedName>
    <definedName name="_xlnm._FilterDatabase" localSheetId="9" hidden="1">GWR!$A$2:$P$40</definedName>
    <definedName name="_xlnm._FilterDatabase" localSheetId="10" hidden="1">HEX!$A$1:$M$6</definedName>
    <definedName name="_xlnm._FilterDatabase" localSheetId="12" hidden="1">LSER!$A$3:$R$46</definedName>
    <definedName name="_xlnm._FilterDatabase" localSheetId="16" hidden="1">SWR!$A$2:$T$47</definedName>
    <definedName name="_xlnm._FilterDatabase" localSheetId="20" hidden="1">WMT!$A$2:$Q$13</definedName>
    <definedName name="_Toc321218274" localSheetId="11">LNER!$A$3</definedName>
    <definedName name="_Toc321218281" localSheetId="11">LNER!#REF!</definedName>
    <definedName name="_Toc321218287" localSheetId="11">LNER!#REF!</definedName>
    <definedName name="_Toc321218293" localSheetId="11">LNER!#REF!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7" i="13" l="1"/>
  <c r="I47" i="13"/>
  <c r="H27" i="4"/>
  <c r="L46" i="11"/>
  <c r="K12" i="5"/>
  <c r="E12" i="5"/>
  <c r="C12" i="5"/>
  <c r="K47" i="13" l="1"/>
  <c r="K46" i="11"/>
  <c r="J40" i="7"/>
  <c r="J195" i="8"/>
  <c r="I27" i="4"/>
  <c r="J95" i="1"/>
  <c r="I95" i="1"/>
  <c r="E95" i="1"/>
  <c r="H95" i="1"/>
  <c r="L13" i="10"/>
  <c r="I13" i="10"/>
  <c r="G13" i="10"/>
  <c r="F13" i="10"/>
  <c r="E13" i="10"/>
  <c r="C13" i="10"/>
  <c r="G40" i="7" l="1"/>
  <c r="F25" i="34" l="1"/>
  <c r="E25" i="34"/>
  <c r="D25" i="34"/>
  <c r="M7" i="27" l="1"/>
  <c r="L7" i="27"/>
  <c r="K7" i="27"/>
  <c r="I7" i="27"/>
  <c r="H7" i="27"/>
  <c r="G7" i="27"/>
  <c r="F7" i="27"/>
  <c r="E7" i="27"/>
  <c r="D7" i="27"/>
  <c r="C7" i="27"/>
  <c r="L19" i="22" l="1"/>
  <c r="J19" i="22"/>
  <c r="H19" i="22"/>
  <c r="E19" i="22"/>
  <c r="C19" i="22"/>
  <c r="J6" i="15" l="1"/>
  <c r="C6" i="15"/>
  <c r="D95" i="8" l="1"/>
  <c r="E94" i="8"/>
  <c r="D94" i="8"/>
  <c r="E10" i="9"/>
  <c r="D10" i="9"/>
  <c r="D26" i="4"/>
  <c r="D25" i="4"/>
  <c r="D24" i="4"/>
  <c r="D23" i="4"/>
  <c r="E22" i="4"/>
  <c r="D22" i="4"/>
  <c r="E20" i="4"/>
  <c r="D19" i="4"/>
  <c r="D18" i="4"/>
  <c r="D17" i="4"/>
  <c r="D16" i="4"/>
  <c r="D15" i="4"/>
  <c r="D14" i="4"/>
  <c r="E13" i="4"/>
  <c r="D13" i="4"/>
  <c r="E12" i="4"/>
  <c r="D12" i="4"/>
  <c r="E11" i="4"/>
  <c r="D11" i="4"/>
  <c r="D10" i="4"/>
  <c r="E9" i="4"/>
  <c r="D9" i="4"/>
  <c r="D8" i="4"/>
  <c r="D7" i="4"/>
  <c r="D6" i="4"/>
  <c r="D4" i="4"/>
  <c r="D3" i="4"/>
  <c r="K195" i="8" l="1"/>
  <c r="M47" i="13" l="1"/>
  <c r="L47" i="13"/>
  <c r="G47" i="13"/>
  <c r="E47" i="13"/>
  <c r="C47" i="13"/>
  <c r="I40" i="7"/>
  <c r="H40" i="7"/>
  <c r="E40" i="7"/>
  <c r="C40" i="7"/>
  <c r="J8" i="6" l="1"/>
  <c r="H8" i="6"/>
  <c r="C8" i="6"/>
  <c r="R22" i="18" l="1"/>
  <c r="M22" i="18"/>
  <c r="Q22" i="18" l="1"/>
  <c r="P22" i="18"/>
  <c r="O22" i="18"/>
  <c r="L22" i="18"/>
  <c r="K22" i="18"/>
  <c r="J22" i="18"/>
  <c r="I22" i="18"/>
  <c r="H22" i="18"/>
  <c r="G22" i="18"/>
  <c r="L13" i="14"/>
  <c r="N46" i="11"/>
  <c r="L25" i="2"/>
  <c r="M95" i="1"/>
  <c r="F46" i="11"/>
  <c r="F195" i="8"/>
  <c r="E13" i="14"/>
  <c r="D47" i="13"/>
  <c r="E11" i="12"/>
  <c r="E46" i="11"/>
  <c r="D46" i="11"/>
  <c r="D13" i="10"/>
  <c r="D40" i="7"/>
  <c r="C195" i="8"/>
  <c r="E8" i="6"/>
  <c r="D13" i="9"/>
  <c r="E25" i="2"/>
  <c r="I195" i="8"/>
  <c r="G27" i="4"/>
  <c r="F13" i="14"/>
  <c r="H13" i="14"/>
  <c r="J13" i="14"/>
  <c r="K13" i="14"/>
  <c r="C13" i="14"/>
  <c r="K40" i="7"/>
  <c r="M40" i="7"/>
  <c r="L40" i="7"/>
  <c r="G195" i="8"/>
  <c r="H195" i="8"/>
  <c r="L195" i="8"/>
  <c r="H25" i="2"/>
  <c r="G25" i="2"/>
  <c r="F25" i="2"/>
  <c r="I25" i="2"/>
  <c r="J25" i="2"/>
  <c r="K25" i="2"/>
  <c r="C25" i="2"/>
  <c r="F16" i="3"/>
  <c r="G16" i="3"/>
  <c r="H16" i="3"/>
  <c r="I16" i="3"/>
  <c r="J16" i="3"/>
  <c r="K16" i="3"/>
  <c r="L13" i="9"/>
  <c r="M13" i="9"/>
  <c r="C13" i="9"/>
  <c r="G3" i="9"/>
  <c r="G4" i="9"/>
  <c r="G6" i="9"/>
  <c r="G9" i="9"/>
  <c r="G12" i="9"/>
  <c r="F13" i="9"/>
  <c r="I46" i="11"/>
  <c r="J46" i="11"/>
  <c r="G46" i="11"/>
  <c r="G95" i="1"/>
  <c r="M46" i="11"/>
  <c r="C46" i="11"/>
  <c r="K95" i="1"/>
  <c r="F95" i="1"/>
  <c r="C95" i="1"/>
  <c r="F27" i="4"/>
  <c r="C27" i="4"/>
  <c r="C16" i="3"/>
  <c r="E16" i="3" l="1"/>
  <c r="E13" i="9"/>
  <c r="D195" i="8"/>
  <c r="E195" i="8"/>
  <c r="D95" i="1"/>
  <c r="I13" i="9"/>
  <c r="G13" i="9"/>
  <c r="E27" i="4"/>
  <c r="D27" i="4"/>
</calcChain>
</file>

<file path=xl/sharedStrings.xml><?xml version="1.0" encoding="utf-8"?>
<sst xmlns="http://schemas.openxmlformats.org/spreadsheetml/2006/main" count="3541" uniqueCount="1847">
  <si>
    <t>Billericay</t>
  </si>
  <si>
    <t>Broxbourne</t>
  </si>
  <si>
    <t>Chelmsford</t>
  </si>
  <si>
    <t>Cheshunt</t>
  </si>
  <si>
    <t>Harlow Town</t>
  </si>
  <si>
    <t>Ipswich</t>
  </si>
  <si>
    <t>Liverpool St GER</t>
  </si>
  <si>
    <t>Norwich</t>
  </si>
  <si>
    <t>Shenfield</t>
  </si>
  <si>
    <t>Southend Victoria</t>
  </si>
  <si>
    <t>Tottenham Hale</t>
  </si>
  <si>
    <t>Station</t>
  </si>
  <si>
    <t>NLC</t>
  </si>
  <si>
    <t>walkways</t>
  </si>
  <si>
    <t>ITSO</t>
  </si>
  <si>
    <t>Barcode readers</t>
  </si>
  <si>
    <t>IPVs/PVALs</t>
  </si>
  <si>
    <t>VHPs</t>
  </si>
  <si>
    <t>TOC</t>
  </si>
  <si>
    <t>Group</t>
  </si>
  <si>
    <t>AGA</t>
  </si>
  <si>
    <t>ASR</t>
  </si>
  <si>
    <t>c2c</t>
  </si>
  <si>
    <t>Chiltern</t>
  </si>
  <si>
    <t>EMT</t>
  </si>
  <si>
    <t>FTPE</t>
  </si>
  <si>
    <t>GWR</t>
  </si>
  <si>
    <t>LSER</t>
  </si>
  <si>
    <t>Merseyrail</t>
  </si>
  <si>
    <t>Waterloo</t>
  </si>
  <si>
    <t>Back Office</t>
  </si>
  <si>
    <t>Back Office Service</t>
  </si>
  <si>
    <t>ITSO Service</t>
  </si>
  <si>
    <t>Manual gates</t>
  </si>
  <si>
    <t>ITSO enabled w/w's</t>
  </si>
  <si>
    <t>Yes</t>
  </si>
  <si>
    <t>Bishops Stortford</t>
  </si>
  <si>
    <t>Back Office Servers</t>
  </si>
  <si>
    <t>Back Office Hosting</t>
  </si>
  <si>
    <t>Cubic Cloud</t>
  </si>
  <si>
    <t>Tier 1 &amp; 2</t>
  </si>
  <si>
    <t>Tier 1</t>
  </si>
  <si>
    <t xml:space="preserve">Tier 1  </t>
  </si>
  <si>
    <t>Abellio</t>
  </si>
  <si>
    <t>Arriva</t>
  </si>
  <si>
    <t>Stagecoach</t>
  </si>
  <si>
    <t>First/ Keolis</t>
  </si>
  <si>
    <t>Go-Ahead</t>
  </si>
  <si>
    <t xml:space="preserve">First </t>
  </si>
  <si>
    <t>Stagecoach/ Virgin</t>
  </si>
  <si>
    <t>Franchise End Date</t>
  </si>
  <si>
    <t>Mar 2023</t>
  </si>
  <si>
    <t>Mar 2025</t>
  </si>
  <si>
    <t>Jul 2028</t>
  </si>
  <si>
    <t>Customer</t>
  </si>
  <si>
    <t>1 Server Solution</t>
  </si>
  <si>
    <t>All apps hosted on the same Server</t>
  </si>
  <si>
    <t>2 Server Solution</t>
  </si>
  <si>
    <t>DGC on a dedicated Server, BDP and DPF share a Server</t>
  </si>
  <si>
    <t>Blade x2 Server Solution</t>
  </si>
  <si>
    <t>3 Server Solution DR</t>
  </si>
  <si>
    <t>DGC on a dedicated Server, BDP and DPF share a Server, DGC and DPF single Server DR</t>
  </si>
  <si>
    <t>3 Server Solution No DR</t>
  </si>
  <si>
    <t>4 Server Solution</t>
  </si>
  <si>
    <t>Each App on a dedicated Server, DGC and DPF single Server DR</t>
  </si>
  <si>
    <t>5 Server Solution</t>
  </si>
  <si>
    <t>3 Server V Solution</t>
  </si>
  <si>
    <t>3 Server Cubic cloud V Solution</t>
  </si>
  <si>
    <t>1 Server x3 split V Solution</t>
  </si>
  <si>
    <t>Fully Hosted Support</t>
  </si>
  <si>
    <t>64 bit BO</t>
  </si>
  <si>
    <t>Cubic Contract End</t>
  </si>
  <si>
    <t>Annual License Only</t>
  </si>
  <si>
    <t>Intermediate Support</t>
  </si>
  <si>
    <t>Built into contract</t>
  </si>
  <si>
    <t>?? D Winson??</t>
  </si>
  <si>
    <t>Woolwich Arsenal</t>
  </si>
  <si>
    <t>IoP</t>
  </si>
  <si>
    <t>Oyster (TfL)</t>
  </si>
  <si>
    <t>ITSO (Out boundary)</t>
  </si>
  <si>
    <t>Barcode</t>
  </si>
  <si>
    <t>VHP</t>
  </si>
  <si>
    <t>Network Rail (SWT Contract)</t>
  </si>
  <si>
    <t>Albany Park</t>
  </si>
  <si>
    <t>Ashford International</t>
  </si>
  <si>
    <t>Bexley</t>
  </si>
  <si>
    <t>Bexley Heath</t>
  </si>
  <si>
    <t>Bromley South</t>
  </si>
  <si>
    <t>Cannon Street</t>
  </si>
  <si>
    <t>Canterbury West</t>
  </si>
  <si>
    <t>Charing Cross</t>
  </si>
  <si>
    <t>Chatham</t>
  </si>
  <si>
    <t>Crayford</t>
  </si>
  <si>
    <t>Dartford</t>
  </si>
  <si>
    <t>Dover Priory</t>
  </si>
  <si>
    <t>Ebbsfleet International</t>
  </si>
  <si>
    <t>Eltham</t>
  </si>
  <si>
    <t>Falconwood</t>
  </si>
  <si>
    <t>Faversham</t>
  </si>
  <si>
    <t>Gillingham</t>
  </si>
  <si>
    <t>Gravesend</t>
  </si>
  <si>
    <t>Greenhithe</t>
  </si>
  <si>
    <t>Hastings</t>
  </si>
  <si>
    <t>Lewisham</t>
  </si>
  <si>
    <t>London Bridge (Pl 1-6)</t>
  </si>
  <si>
    <t>New Cross</t>
  </si>
  <si>
    <t>New Eltham</t>
  </si>
  <si>
    <t>Orpington</t>
  </si>
  <si>
    <t>Rainham(Kent)</t>
  </si>
  <si>
    <t>Rochester</t>
  </si>
  <si>
    <t>Sevenoaks</t>
  </si>
  <si>
    <t>Sidcup</t>
  </si>
  <si>
    <t>Sittingbourne</t>
  </si>
  <si>
    <t>Stratford International</t>
  </si>
  <si>
    <t>Strood</t>
  </si>
  <si>
    <t>St. Pancras International</t>
  </si>
  <si>
    <t>Tonbridge</t>
  </si>
  <si>
    <t>Tunbridge Wells</t>
  </si>
  <si>
    <t>V1-8</t>
  </si>
  <si>
    <t>Waterloo East</t>
  </si>
  <si>
    <t>Welling</t>
  </si>
  <si>
    <t>TOC5132</t>
  </si>
  <si>
    <t>TOC5466</t>
  </si>
  <si>
    <t>TOC5093</t>
  </si>
  <si>
    <t>TOC5094</t>
  </si>
  <si>
    <t>TOC5064</t>
  </si>
  <si>
    <t>TOC5142</t>
  </si>
  <si>
    <t>TOC5007</t>
  </si>
  <si>
    <t>TOC5143</t>
  </si>
  <si>
    <t>TOC5199</t>
  </si>
  <si>
    <t>TOC5100</t>
  </si>
  <si>
    <t>TOC5101</t>
  </si>
  <si>
    <t>TOC5033</t>
  </si>
  <si>
    <t>TOC5566</t>
  </si>
  <si>
    <t>TOC5103</t>
  </si>
  <si>
    <t>TOC5137</t>
  </si>
  <si>
    <t>TOC5167</t>
  </si>
  <si>
    <t>TOC5169</t>
  </si>
  <si>
    <t>TOC5172</t>
  </si>
  <si>
    <t>TOC5138</t>
  </si>
  <si>
    <t>TOC5219</t>
  </si>
  <si>
    <t>TOC5051</t>
  </si>
  <si>
    <t>TOC5148</t>
  </si>
  <si>
    <t>TOC5150</t>
  </si>
  <si>
    <t>TOC5119</t>
  </si>
  <si>
    <t>TOC5122</t>
  </si>
  <si>
    <t>TOC5177</t>
  </si>
  <si>
    <t>TOC5203</t>
  </si>
  <si>
    <t>TOC5124</t>
  </si>
  <si>
    <t>TOC5125</t>
  </si>
  <si>
    <t>TOC5187</t>
  </si>
  <si>
    <t>TOC7222</t>
  </si>
  <si>
    <t>TOC5191</t>
  </si>
  <si>
    <t>TOC1555</t>
  </si>
  <si>
    <t>TOC5229</t>
  </si>
  <si>
    <t>TOC5230</t>
  </si>
  <si>
    <t>TOCV1-8</t>
  </si>
  <si>
    <t>TOC5158</t>
  </si>
  <si>
    <t>TOC5128</t>
  </si>
  <si>
    <t>TOC5152</t>
  </si>
  <si>
    <t>Basildon</t>
  </si>
  <si>
    <t>TOC7494</t>
  </si>
  <si>
    <t>Benfleet</t>
  </si>
  <si>
    <t>TOC7439</t>
  </si>
  <si>
    <t>Chafford 100</t>
  </si>
  <si>
    <t>TOC7447</t>
  </si>
  <si>
    <t>Chalkwell</t>
  </si>
  <si>
    <t>TOC7469</t>
  </si>
  <si>
    <t>Dagenham Docks</t>
  </si>
  <si>
    <t>TOC7440</t>
  </si>
  <si>
    <t>East Tilbury</t>
  </si>
  <si>
    <t>TOC7471</t>
  </si>
  <si>
    <t>TOC8513</t>
  </si>
  <si>
    <t>Grays</t>
  </si>
  <si>
    <t>TOC7443</t>
  </si>
  <si>
    <t>Laindon</t>
  </si>
  <si>
    <t>TOC7445</t>
  </si>
  <si>
    <t>Leigh on Sea</t>
  </si>
  <si>
    <t>TOC7446</t>
  </si>
  <si>
    <t xml:space="preserve">Limehouse </t>
  </si>
  <si>
    <t>TOC7491</t>
  </si>
  <si>
    <t>Ockendon</t>
  </si>
  <si>
    <t>TOC7451</t>
  </si>
  <si>
    <t>Pitsea</t>
  </si>
  <si>
    <t>TOC7452</t>
  </si>
  <si>
    <t>Purfleet</t>
  </si>
  <si>
    <t>TOC7453</t>
  </si>
  <si>
    <t>Rainham London</t>
  </si>
  <si>
    <t>TOC7454</t>
  </si>
  <si>
    <t>Shoeburyness</t>
  </si>
  <si>
    <t>TOC7455</t>
  </si>
  <si>
    <t>Southend Central</t>
  </si>
  <si>
    <t>TOC7456</t>
  </si>
  <si>
    <t>Southend East</t>
  </si>
  <si>
    <t>TOC7457</t>
  </si>
  <si>
    <t>Stanford le Hope</t>
  </si>
  <si>
    <t>TOC7458</t>
  </si>
  <si>
    <t>Thorpe Bay</t>
  </si>
  <si>
    <t>TOC7460</t>
  </si>
  <si>
    <t>Tilbury Town</t>
  </si>
  <si>
    <t>TOC7462</t>
  </si>
  <si>
    <t>Upminster</t>
  </si>
  <si>
    <t>TOC7464</t>
  </si>
  <si>
    <t>West Horndon</t>
  </si>
  <si>
    <t>TOC7466</t>
  </si>
  <si>
    <t>West Cliff on Sea</t>
  </si>
  <si>
    <t>TOC7476</t>
  </si>
  <si>
    <t>Fenchurch Street</t>
  </si>
  <si>
    <t>Totals</t>
  </si>
  <si>
    <t>OXNR - Oyster enabled w/w's</t>
  </si>
  <si>
    <t>Basingstoke</t>
  </si>
  <si>
    <t>Bracknell</t>
  </si>
  <si>
    <t>Clapham Junction</t>
  </si>
  <si>
    <t>Earlsfield</t>
  </si>
  <si>
    <t>Farnborough</t>
  </si>
  <si>
    <t>Feltham</t>
  </si>
  <si>
    <t>Guildford</t>
  </si>
  <si>
    <t>Havant</t>
  </si>
  <si>
    <t>Kingston</t>
  </si>
  <si>
    <t>Putney</t>
  </si>
  <si>
    <t>Richmond</t>
  </si>
  <si>
    <t>Surbiton</t>
  </si>
  <si>
    <t>Vauxhall</t>
  </si>
  <si>
    <t>Twickenham</t>
  </si>
  <si>
    <t>Weybridge</t>
  </si>
  <si>
    <t>Wimbledon</t>
  </si>
  <si>
    <t>Woking</t>
  </si>
  <si>
    <t>Aldershot</t>
  </si>
  <si>
    <t>Bournemouth</t>
  </si>
  <si>
    <t>Fareham</t>
  </si>
  <si>
    <t>Haselmere</t>
  </si>
  <si>
    <t>New Malden</t>
  </si>
  <si>
    <t>Norbiton</t>
  </si>
  <si>
    <t>Portsmouth &amp; Southsea</t>
  </si>
  <si>
    <t>Queenstown Road</t>
  </si>
  <si>
    <t>Salisbury</t>
  </si>
  <si>
    <t>Raynes Park</t>
  </si>
  <si>
    <t>Southampton Central</t>
  </si>
  <si>
    <t>Staines</t>
  </si>
  <si>
    <t>Walton on Thames</t>
  </si>
  <si>
    <t>Wandsworth Town</t>
  </si>
  <si>
    <t>Winchester</t>
  </si>
  <si>
    <t>Test Suite</t>
  </si>
  <si>
    <t>E2GATE</t>
  </si>
  <si>
    <t>WAGATE</t>
  </si>
  <si>
    <t>EGATE</t>
  </si>
  <si>
    <t>TOTAL GATES</t>
  </si>
  <si>
    <t>SAF Measure</t>
  </si>
  <si>
    <t>Availability Hours</t>
  </si>
  <si>
    <t>System Availability %</t>
  </si>
  <si>
    <t>Quantity (pairs)</t>
  </si>
  <si>
    <t>Inc in gate measurement</t>
  </si>
  <si>
    <t>Quantity</t>
  </si>
  <si>
    <t>Support Hours</t>
  </si>
  <si>
    <t>Site</t>
  </si>
  <si>
    <t>Both directions</t>
  </si>
  <si>
    <t>YES</t>
  </si>
  <si>
    <t>A</t>
  </si>
  <si>
    <t>N/A</t>
  </si>
  <si>
    <t>18 (0600 to 2400)</t>
  </si>
  <si>
    <t>0830-1630</t>
  </si>
  <si>
    <t>1 gate, 1 IPV at RSP Test Suite</t>
  </si>
  <si>
    <t>NO</t>
  </si>
  <si>
    <t>Aylesbury</t>
  </si>
  <si>
    <t>Banbury</t>
  </si>
  <si>
    <t>Beaconsfield</t>
  </si>
  <si>
    <t>Bicester Village</t>
  </si>
  <si>
    <t>Gerrards Cross</t>
  </si>
  <si>
    <t>High Wycombe</t>
  </si>
  <si>
    <t>Leamington Spa</t>
  </si>
  <si>
    <t>Marylebone</t>
  </si>
  <si>
    <t>Oxford Parkway</t>
  </si>
  <si>
    <t>none</t>
  </si>
  <si>
    <t>Bridgend</t>
  </si>
  <si>
    <t>Cardiff Central</t>
  </si>
  <si>
    <t>Cardiff Queen Street</t>
  </si>
  <si>
    <t>Cathays</t>
  </si>
  <si>
    <t>Colwyn Bay</t>
  </si>
  <si>
    <t>Hereford</t>
  </si>
  <si>
    <t>Neath</t>
  </si>
  <si>
    <t xml:space="preserve">Newport  </t>
  </si>
  <si>
    <t>Pontypridd</t>
  </si>
  <si>
    <t>Rhyl</t>
  </si>
  <si>
    <t>Shrewsbury</t>
  </si>
  <si>
    <t>Swansea</t>
  </si>
  <si>
    <t>16 (0600 to 2200)</t>
  </si>
  <si>
    <t>1 Server solution</t>
  </si>
  <si>
    <t>Aberdeen</t>
  </si>
  <si>
    <t>Anderston</t>
  </si>
  <si>
    <t>Argyle Street</t>
  </si>
  <si>
    <t>Ayr</t>
  </si>
  <si>
    <t>Dundee</t>
  </si>
  <si>
    <t>Edinburgh Park</t>
  </si>
  <si>
    <t>Edinburgh Waverley</t>
  </si>
  <si>
    <t>Edinburgh Bathgate</t>
  </si>
  <si>
    <t>Glasgow Central (HL) Pl 3-6</t>
  </si>
  <si>
    <t>Glasgow Central (HL) Pl 7-8</t>
  </si>
  <si>
    <t>Glasgow Central (HL) Pl 9-10</t>
  </si>
  <si>
    <t>Glasgow Central (HL) Pl 11-15</t>
  </si>
  <si>
    <t>Glasgow Central (LL)</t>
  </si>
  <si>
    <t>Glasgow Queen St*</t>
  </si>
  <si>
    <t>Glasgow Queen St (LL)*</t>
  </si>
  <si>
    <t>Glasgow Exhibition Centre</t>
  </si>
  <si>
    <t>Haymarket</t>
  </si>
  <si>
    <t>Inverness</t>
  </si>
  <si>
    <t>Perth</t>
  </si>
  <si>
    <t>Stirling</t>
  </si>
  <si>
    <t>TOC8976</t>
  </si>
  <si>
    <t>TOC9965</t>
  </si>
  <si>
    <t>TOC9961</t>
  </si>
  <si>
    <t>TOC9463</t>
  </si>
  <si>
    <t>TOC9911</t>
  </si>
  <si>
    <t>TOC9039</t>
  </si>
  <si>
    <t>TOC9328</t>
  </si>
  <si>
    <t>TOC9311</t>
  </si>
  <si>
    <t>TOC9813</t>
  </si>
  <si>
    <t>TOC6693</t>
  </si>
  <si>
    <t>TOC6694</t>
  </si>
  <si>
    <t>TOC6696</t>
  </si>
  <si>
    <t>TOC9922</t>
  </si>
  <si>
    <t>TOC9950</t>
  </si>
  <si>
    <t>TOC9952</t>
  </si>
  <si>
    <t>TOC9914</t>
  </si>
  <si>
    <t>TOC9419</t>
  </si>
  <si>
    <t>TOC8649</t>
  </si>
  <si>
    <t>TOC8805</t>
  </si>
  <si>
    <t>TOC9888</t>
  </si>
  <si>
    <t>2 gates at Atrium Court, Glasgow</t>
  </si>
  <si>
    <t>Derby</t>
  </si>
  <si>
    <t>Nottingham</t>
  </si>
  <si>
    <t>Services</t>
  </si>
  <si>
    <t>Back Office Support</t>
  </si>
  <si>
    <t>Model Office</t>
  </si>
  <si>
    <t>Sites</t>
  </si>
  <si>
    <t>Walkways</t>
  </si>
  <si>
    <t>IPVs</t>
  </si>
  <si>
    <t>HOPS</t>
  </si>
  <si>
    <t>C2C</t>
  </si>
  <si>
    <t>RSP SEFT Test Suite</t>
  </si>
  <si>
    <t>ACT</t>
  </si>
  <si>
    <t>Support</t>
  </si>
  <si>
    <t>2 x IPV</t>
  </si>
  <si>
    <t>1 X E2 gate</t>
  </si>
  <si>
    <t>Hosting Service</t>
  </si>
  <si>
    <t>Nov 2029)</t>
  </si>
  <si>
    <t>Cloud hosted</t>
  </si>
  <si>
    <t>(IPV)</t>
  </si>
  <si>
    <t>Intermediate Support &amp; Hosting Service</t>
  </si>
  <si>
    <t>1 x E2 gate</t>
  </si>
  <si>
    <t>1 x IPV</t>
  </si>
  <si>
    <t>No</t>
  </si>
  <si>
    <t>Intermediate</t>
  </si>
  <si>
    <t>Atrium Court 2 x gates</t>
  </si>
  <si>
    <t>Queen St &amp; Waverley</t>
  </si>
  <si>
    <t>Abellio Greater Anglia</t>
  </si>
  <si>
    <t>Huddersfield</t>
  </si>
  <si>
    <t>First (2004 -</t>
  </si>
  <si>
    <t>First TransPennine</t>
  </si>
  <si>
    <t>March 2023)</t>
  </si>
  <si>
    <t>None</t>
  </si>
  <si>
    <t>(1996 to 21 Dec 2021)</t>
  </si>
  <si>
    <t>Non-hosted</t>
  </si>
  <si>
    <t>Basic</t>
  </si>
  <si>
    <t>Basic Support</t>
  </si>
  <si>
    <t>Abellio Scotrail</t>
  </si>
  <si>
    <t>2015 to 31 Mar 2025</t>
  </si>
  <si>
    <t>Abellio April</t>
  </si>
  <si>
    <t>East Midland Trains</t>
  </si>
  <si>
    <t>31 Aug 2024</t>
  </si>
  <si>
    <t>17 Dec 2023</t>
  </si>
  <si>
    <t>System Availability</t>
  </si>
  <si>
    <t>0600-2400</t>
  </si>
  <si>
    <t>0600-2200</t>
  </si>
  <si>
    <t>0000-2400</t>
  </si>
  <si>
    <t xml:space="preserve">Systems = 98%
Devices = 97.5% </t>
  </si>
  <si>
    <t>Aldrington</t>
  </si>
  <si>
    <t>Alexandra Palace</t>
  </si>
  <si>
    <t>Amberley</t>
  </si>
  <si>
    <t>Angmering</t>
  </si>
  <si>
    <t>Arlesey</t>
  </si>
  <si>
    <t>Arundel</t>
  </si>
  <si>
    <t>Ashtead</t>
  </si>
  <si>
    <t>Ashurst</t>
  </si>
  <si>
    <t>Ashwell &amp; Morden</t>
  </si>
  <si>
    <t>Balcombe</t>
  </si>
  <si>
    <t>Baldock</t>
  </si>
  <si>
    <t>Balham</t>
  </si>
  <si>
    <t>Barnham</t>
  </si>
  <si>
    <t>Battersea Park</t>
  </si>
  <si>
    <t>Bayford</t>
  </si>
  <si>
    <t>Bedford</t>
  </si>
  <si>
    <t>Berwick</t>
  </si>
  <si>
    <t>Bexhill</t>
  </si>
  <si>
    <t>Biggleswade</t>
  </si>
  <si>
    <t>Billingshurst</t>
  </si>
  <si>
    <t>Bishopstone</t>
  </si>
  <si>
    <t>Blackfriars</t>
  </si>
  <si>
    <t>Bognor Regis</t>
  </si>
  <si>
    <t>Bosham</t>
  </si>
  <si>
    <t>Boxhill and Westhumble</t>
  </si>
  <si>
    <t>Brighton</t>
  </si>
  <si>
    <t>Brookmans Park</t>
  </si>
  <si>
    <t>Burgess Hill</t>
  </si>
  <si>
    <t>Buxted</t>
  </si>
  <si>
    <t>Carshalton</t>
  </si>
  <si>
    <t>Carshalton Beeches</t>
  </si>
  <si>
    <t>Caterham</t>
  </si>
  <si>
    <t>Chichester</t>
  </si>
  <si>
    <t>Christ’s Hospital</t>
  </si>
  <si>
    <t>City Thameslink (Holborn)</t>
  </si>
  <si>
    <t>City Thameslink (Ludgate)</t>
  </si>
  <si>
    <t>Collington</t>
  </si>
  <si>
    <t>Cooden Beach</t>
  </si>
  <si>
    <t>Cooksbridge</t>
  </si>
  <si>
    <t>Coulsdon South</t>
  </si>
  <si>
    <t>Cowden</t>
  </si>
  <si>
    <t>Crawley</t>
  </si>
  <si>
    <t>Cricklewood</t>
  </si>
  <si>
    <t>Crowborough</t>
  </si>
  <si>
    <t>Cuffley</t>
  </si>
  <si>
    <t>Denmark Hill</t>
  </si>
  <si>
    <t>Dorking</t>
  </si>
  <si>
    <t>Dormans</t>
  </si>
  <si>
    <t>Downham Market</t>
  </si>
  <si>
    <t>Durrington On Sea</t>
  </si>
  <si>
    <t>Earlswood</t>
  </si>
  <si>
    <t>East Croydon</t>
  </si>
  <si>
    <t>East Grinstead</t>
  </si>
  <si>
    <t>East Worthing</t>
  </si>
  <si>
    <t>Eastbourne</t>
  </si>
  <si>
    <t>Enfield Chase</t>
  </si>
  <si>
    <t>Edenbridge Town</t>
  </si>
  <si>
    <t>Elstree &amp; Borehamwood</t>
  </si>
  <si>
    <t>Emsworth</t>
  </si>
  <si>
    <t>Epsom</t>
  </si>
  <si>
    <t>Eridge</t>
  </si>
  <si>
    <t>Falmer</t>
  </si>
  <si>
    <t>Faygate</t>
  </si>
  <si>
    <t>Finsbury Park</t>
  </si>
  <si>
    <t>Fishbourne</t>
  </si>
  <si>
    <t>Fishersgate</t>
  </si>
  <si>
    <t>Flitwick</t>
  </si>
  <si>
    <t>Ford</t>
  </si>
  <si>
    <t>Foxton</t>
  </si>
  <si>
    <t>Gatwick Airport Station</t>
  </si>
  <si>
    <t>Gipsy Hill</t>
  </si>
  <si>
    <t>Glynde</t>
  </si>
  <si>
    <t>Gordon Hill</t>
  </si>
  <si>
    <t>Goring By Sea</t>
  </si>
  <si>
    <t>Hampden Park</t>
  </si>
  <si>
    <t>Harlington</t>
  </si>
  <si>
    <t>Harpenden</t>
  </si>
  <si>
    <t>Hassocks</t>
  </si>
  <si>
    <t>Hatfield</t>
  </si>
  <si>
    <t>Hayward’s Heath</t>
  </si>
  <si>
    <t>Hertford North</t>
  </si>
  <si>
    <t>Hever</t>
  </si>
  <si>
    <t>Hitchin</t>
  </si>
  <si>
    <t>Holmwood</t>
  </si>
  <si>
    <t>Horley</t>
  </si>
  <si>
    <t>Hornsey</t>
  </si>
  <si>
    <t>Horsham</t>
  </si>
  <si>
    <t>Hove</t>
  </si>
  <si>
    <t>Huntingdon</t>
  </si>
  <si>
    <t>Hurst Green</t>
  </si>
  <si>
    <t>Ifield</t>
  </si>
  <si>
    <t>Kings Lynn</t>
  </si>
  <si>
    <t>Knebworth</t>
  </si>
  <si>
    <t>KX Suburban</t>
  </si>
  <si>
    <t>Lancing</t>
  </si>
  <si>
    <t>Leagrave</t>
  </si>
  <si>
    <t>Leatherhead</t>
  </si>
  <si>
    <t>Letchworth</t>
  </si>
  <si>
    <t>Lewes</t>
  </si>
  <si>
    <t>Lingfield</t>
  </si>
  <si>
    <t>Littlehampton</t>
  </si>
  <si>
    <t>Littlehaven</t>
  </si>
  <si>
    <t>Littleport</t>
  </si>
  <si>
    <t>London Bridge Shard</t>
  </si>
  <si>
    <t>London Road</t>
  </si>
  <si>
    <t>Loughborough Junction</t>
  </si>
  <si>
    <t>Luton</t>
  </si>
  <si>
    <t>Luton Parkway</t>
  </si>
  <si>
    <t>Meldreth</t>
  </si>
  <si>
    <t>Merstham</t>
  </si>
  <si>
    <t>Mill Hill Broadway</t>
  </si>
  <si>
    <t>Moulescombe</t>
  </si>
  <si>
    <t>New Barnet</t>
  </si>
  <si>
    <t>Newhaven Harbour</t>
  </si>
  <si>
    <t>Newhaven Town</t>
  </si>
  <si>
    <t>Norbury</t>
  </si>
  <si>
    <t>Normans Bay</t>
  </si>
  <si>
    <t>Nutbourne</t>
  </si>
  <si>
    <t>Ockley</t>
  </si>
  <si>
    <t>Oxted</t>
  </si>
  <si>
    <t>Palmers Green</t>
  </si>
  <si>
    <t>Peckham Rye</t>
  </si>
  <si>
    <t>Pevensey and Westham</t>
  </si>
  <si>
    <t>Pevensey Bay</t>
  </si>
  <si>
    <t>Plumpton</t>
  </si>
  <si>
    <t>Polegate</t>
  </si>
  <si>
    <t>Portslade</t>
  </si>
  <si>
    <t>Potters Bar</t>
  </si>
  <si>
    <t>Preston Park</t>
  </si>
  <si>
    <t>Pulborough</t>
  </si>
  <si>
    <t>Purley</t>
  </si>
  <si>
    <t>Queens Road Peckham</t>
  </si>
  <si>
    <t>Radlett</t>
  </si>
  <si>
    <t>Redhill</t>
  </si>
  <si>
    <t>Reigate</t>
  </si>
  <si>
    <t>Royston</t>
  </si>
  <si>
    <t>Salfords</t>
  </si>
  <si>
    <t>Sandy</t>
  </si>
  <si>
    <t>Sanderstead</t>
  </si>
  <si>
    <t>Seaford</t>
  </si>
  <si>
    <t>Selhurst</t>
  </si>
  <si>
    <t>Shepreth</t>
  </si>
  <si>
    <t>Shoreham By Sea</t>
  </si>
  <si>
    <t>South Croydon</t>
  </si>
  <si>
    <t>Southbourne</t>
  </si>
  <si>
    <t>Southease</t>
  </si>
  <si>
    <t>Southwick</t>
  </si>
  <si>
    <t>St Pancras International</t>
  </si>
  <si>
    <t>St. Albans</t>
  </si>
  <si>
    <t>St. Neots</t>
  </si>
  <si>
    <t>Stevenage</t>
  </si>
  <si>
    <t>Streatham</t>
  </si>
  <si>
    <t>Streatham Common</t>
  </si>
  <si>
    <t>Streatham Hill</t>
  </si>
  <si>
    <t>Sutton London</t>
  </si>
  <si>
    <t>Thornton Heath</t>
  </si>
  <si>
    <t>Three Bridges</t>
  </si>
  <si>
    <t>Tulse Hill</t>
  </si>
  <si>
    <t>Uckfield</t>
  </si>
  <si>
    <t>Victoria Gatwick Express</t>
  </si>
  <si>
    <t>Wallington</t>
  </si>
  <si>
    <t>Warblington</t>
  </si>
  <si>
    <t>Warnham</t>
  </si>
  <si>
    <t>Waterbeach</t>
  </si>
  <si>
    <t>Watlington</t>
  </si>
  <si>
    <t>Watton-At-Stone</t>
  </si>
  <si>
    <t>Welham Green</t>
  </si>
  <si>
    <t>Welwyn GC Pl 1-2</t>
  </si>
  <si>
    <t>Welwyn GC Pl 3-4</t>
  </si>
  <si>
    <t>Welwyn North</t>
  </si>
  <si>
    <t>West Hampstead</t>
  </si>
  <si>
    <t>West Norwood</t>
  </si>
  <si>
    <t>Winchmore Hill</t>
  </si>
  <si>
    <t>West Worthing</t>
  </si>
  <si>
    <t>Wivelsfield</t>
  </si>
  <si>
    <t>Woldingham</t>
  </si>
  <si>
    <t>Worthing</t>
  </si>
  <si>
    <t>TOC5623</t>
  </si>
  <si>
    <t>TOC5520</t>
  </si>
  <si>
    <t>TOC5876</t>
  </si>
  <si>
    <t>TOC5693</t>
  </si>
  <si>
    <t>TOC5595</t>
  </si>
  <si>
    <t>TOC5584</t>
  </si>
  <si>
    <t>TOC5900</t>
  </si>
  <si>
    <t>TOC5521</t>
  </si>
  <si>
    <t>TOC5559</t>
  </si>
  <si>
    <t>TOC5631</t>
  </si>
  <si>
    <t>TOC5633</t>
  </si>
  <si>
    <t>TOC5532</t>
  </si>
  <si>
    <t>TOC5565</t>
  </si>
  <si>
    <t>TOC5567</t>
  </si>
  <si>
    <t>TOC5568</t>
  </si>
  <si>
    <t>TOC5537</t>
  </si>
  <si>
    <t>TOC5603</t>
  </si>
  <si>
    <t>TOC5596</t>
  </si>
  <si>
    <t>TOC5569</t>
  </si>
  <si>
    <t>TOC5570</t>
  </si>
  <si>
    <t>TOC5663</t>
  </si>
  <si>
    <t>TOC5932</t>
  </si>
  <si>
    <t>TOC5670</t>
  </si>
  <si>
    <t>TOC5571</t>
  </si>
  <si>
    <t>TOC5574</t>
  </si>
  <si>
    <t>TOC5597</t>
  </si>
  <si>
    <t>TOC5575</t>
  </si>
  <si>
    <t>TOC5576</t>
  </si>
  <si>
    <t>TOC5577</t>
  </si>
  <si>
    <t>TOC5578</t>
  </si>
  <si>
    <t>TOC5924</t>
  </si>
  <si>
    <t>TOC5685</t>
  </si>
  <si>
    <t>SouthWest Trains</t>
  </si>
  <si>
    <t>Maintenance &amp;</t>
  </si>
  <si>
    <t>one direction</t>
  </si>
  <si>
    <t>E Croydon PoC</t>
  </si>
  <si>
    <t>Support                   non Hosted</t>
  </si>
  <si>
    <t>Bristol Parkway</t>
  </si>
  <si>
    <t>Bristol Temple Meads</t>
  </si>
  <si>
    <t>Maidenhead</t>
  </si>
  <si>
    <t>Oxford</t>
  </si>
  <si>
    <t>Reading</t>
  </si>
  <si>
    <t>Slough</t>
  </si>
  <si>
    <t>Bath Spa</t>
  </si>
  <si>
    <t>Exeter St Davids</t>
  </si>
  <si>
    <t>Exeter Central</t>
  </si>
  <si>
    <t>Paddington</t>
  </si>
  <si>
    <t>Plymouth</t>
  </si>
  <si>
    <t>Swindon</t>
  </si>
  <si>
    <t>Truro</t>
  </si>
  <si>
    <t>Gloucester</t>
  </si>
  <si>
    <t>Newbury</t>
  </si>
  <si>
    <t>Didcot Parkway</t>
  </si>
  <si>
    <t>Taunton</t>
  </si>
  <si>
    <t>Cheltenham Spa</t>
  </si>
  <si>
    <t>LICENSE ONLY</t>
  </si>
  <si>
    <t>Avonmouth</t>
  </si>
  <si>
    <t>Clifton Down</t>
  </si>
  <si>
    <t>Lawrence Hill</t>
  </si>
  <si>
    <t>Montpelier</t>
  </si>
  <si>
    <t>Redland</t>
  </si>
  <si>
    <t>Sea Mills</t>
  </si>
  <si>
    <t>Severn Beach</t>
  </si>
  <si>
    <t>Shirehampton</t>
  </si>
  <si>
    <t>St Andrews Road</t>
  </si>
  <si>
    <t>Stapleton Road</t>
  </si>
  <si>
    <t>First</t>
  </si>
  <si>
    <t>Great Western</t>
  </si>
  <si>
    <t>(2006-30 March</t>
  </si>
  <si>
    <t>2019)</t>
  </si>
  <si>
    <t>Southern / GTR</t>
  </si>
  <si>
    <t>Govia</t>
  </si>
  <si>
    <t>GoVia</t>
  </si>
  <si>
    <t>(Go Ahead &amp;</t>
  </si>
  <si>
    <t>Thameslink Rail</t>
  </si>
  <si>
    <t>Keolis)</t>
  </si>
  <si>
    <t>July 2015-Mar 2021</t>
  </si>
  <si>
    <t>Southeastern</t>
  </si>
  <si>
    <t>(2006-June 2018)</t>
  </si>
  <si>
    <t>X = TO BE INSTALLED</t>
  </si>
  <si>
    <t>RSP Test Suite</t>
  </si>
  <si>
    <t>ITSO Walkways</t>
  </si>
  <si>
    <t>Bar Code Readers</t>
  </si>
  <si>
    <t>0</t>
  </si>
  <si>
    <t>1</t>
  </si>
  <si>
    <t>6</t>
  </si>
  <si>
    <t>Kings Cross Arches 1-3 (ex-Kings Cross Accelerated)</t>
  </si>
  <si>
    <t>TOC6121</t>
  </si>
  <si>
    <t>under query???? One way system</t>
  </si>
  <si>
    <t>16 (0600-2200)</t>
  </si>
  <si>
    <t>East Coast</t>
  </si>
  <si>
    <t>Mar 2015-Mar 2023)</t>
  </si>
  <si>
    <t>No owned Solution</t>
  </si>
  <si>
    <t>Availabilty</t>
  </si>
  <si>
    <t>98%          (Critical Event Response 240 Minutes)</t>
  </si>
  <si>
    <t xml:space="preserve">            VHP</t>
  </si>
  <si>
    <t>99% Hosting Service      98% Application Availability</t>
  </si>
  <si>
    <t>24/7 Cloud Hosting Service                0830-1630  Mon-Fri Application Support</t>
  </si>
  <si>
    <t xml:space="preserve">Hosted Service 99.9% Availability   Applications 98% </t>
  </si>
  <si>
    <t>Service Desk, Field &amp; Systems Engineering 0830-1630 Mon-Fri</t>
  </si>
  <si>
    <t>TOC1823</t>
  </si>
  <si>
    <t>TOC1826</t>
  </si>
  <si>
    <t>Gate at Friarsbridge Court shared with SWT</t>
  </si>
  <si>
    <t>No owned solution</t>
  </si>
  <si>
    <t>TOC5598</t>
  </si>
  <si>
    <t>W LOO P12-P19, 1-67, S/WAY 70-99 &amp;  WICC</t>
  </si>
  <si>
    <t>TOC8909</t>
  </si>
  <si>
    <t>Birmingham International</t>
  </si>
  <si>
    <t>Birmingham New Street</t>
  </si>
  <si>
    <t>BNS Navigation Street North</t>
  </si>
  <si>
    <t>Coventry</t>
  </si>
  <si>
    <t>Crewe</t>
  </si>
  <si>
    <t>Euston</t>
  </si>
  <si>
    <t>Rugby</t>
  </si>
  <si>
    <t xml:space="preserve">Stockport </t>
  </si>
  <si>
    <t>Stoke-on-Trent</t>
  </si>
  <si>
    <t>Bletchley</t>
  </si>
  <si>
    <t>Hemel Hempstead</t>
  </si>
  <si>
    <t>Milton Keynes</t>
  </si>
  <si>
    <t>Moor Street – Birmingham</t>
  </si>
  <si>
    <t>Northampton</t>
  </si>
  <si>
    <t>Snow Hill – Birmingham</t>
  </si>
  <si>
    <t>University – Birmingham</t>
  </si>
  <si>
    <t>Watford Junction</t>
  </si>
  <si>
    <t>Five ways – Birmingham</t>
  </si>
  <si>
    <t>1 gate: Centro Office, Birmingham</t>
  </si>
  <si>
    <t>TOC1360</t>
  </si>
  <si>
    <t>TOC1444</t>
  </si>
  <si>
    <t>TOC4503</t>
  </si>
  <si>
    <t>TOC1391</t>
  </si>
  <si>
    <t>TOC1378</t>
  </si>
  <si>
    <t>TOC4515</t>
  </si>
  <si>
    <t>TOC1069</t>
  </si>
  <si>
    <t>TOC1006</t>
  </si>
  <si>
    <t>TOC4504</t>
  </si>
  <si>
    <t>TOC1402</t>
  </si>
  <si>
    <t>TOC Name</t>
  </si>
  <si>
    <t>Greater Anglia</t>
  </si>
  <si>
    <t>Scotrail</t>
  </si>
  <si>
    <t>West Coast</t>
  </si>
  <si>
    <t>East Midlands</t>
  </si>
  <si>
    <t>Transpennine</t>
  </si>
  <si>
    <t>South Eastern</t>
  </si>
  <si>
    <t>TOC/Cubic Acronym</t>
  </si>
  <si>
    <t>Total Walkways</t>
  </si>
  <si>
    <t>Thameslink/Great Northern/Southern</t>
  </si>
  <si>
    <t>Manchester Picadilly</t>
  </si>
  <si>
    <t>TOC1215</t>
  </si>
  <si>
    <t>TOC1127</t>
  </si>
  <si>
    <t>TOC1030</t>
  </si>
  <si>
    <t>TOC1243</t>
  </si>
  <si>
    <t>TOC4444</t>
  </si>
  <si>
    <t>TOC2968</t>
  </si>
  <si>
    <t>TOC1087</t>
  </si>
  <si>
    <t>TOC2771</t>
  </si>
  <si>
    <t>TOC1314</t>
  </si>
  <si>
    <t>Virgin West Coast</t>
  </si>
  <si>
    <t>Virgin &amp;Stagecoach</t>
  </si>
  <si>
    <t>Mar 97 - Mar 17</t>
  </si>
  <si>
    <t xml:space="preserve">Tier 1 </t>
  </si>
  <si>
    <t xml:space="preserve"> also auto logged calls</t>
  </si>
  <si>
    <t>3 Server Cubic cloud v Solution</t>
  </si>
  <si>
    <t>ARN</t>
  </si>
  <si>
    <t>Northern</t>
  </si>
  <si>
    <t>?</t>
  </si>
  <si>
    <t>Bolton</t>
  </si>
  <si>
    <t>Blackburn</t>
  </si>
  <si>
    <t>Harrogate</t>
  </si>
  <si>
    <t>Liverpool Lime St</t>
  </si>
  <si>
    <t>Salford Crescent</t>
  </si>
  <si>
    <t>Wigan Wallgate</t>
  </si>
  <si>
    <t>TOC2737</t>
  </si>
  <si>
    <t>TOC8213</t>
  </si>
  <si>
    <t>TOC2794</t>
  </si>
  <si>
    <t>TOC2406</t>
  </si>
  <si>
    <t>(2003-July 2028)</t>
  </si>
  <si>
    <t>Bradford Forster Square</t>
  </si>
  <si>
    <t>TOC8346</t>
  </si>
  <si>
    <t>Birkenhead Hamilton Square</t>
  </si>
  <si>
    <t>Conway Park</t>
  </si>
  <si>
    <t>James Street</t>
  </si>
  <si>
    <t>Lime Street</t>
  </si>
  <si>
    <t>Liverpool Central</t>
  </si>
  <si>
    <t>Moorfields</t>
  </si>
  <si>
    <t>South Parkway</t>
  </si>
  <si>
    <t>Southport</t>
  </si>
  <si>
    <t>Merseytravel</t>
  </si>
  <si>
    <t xml:space="preserve">Hosting: 24/7   Applications: 0830-1630 Mon-Fri </t>
  </si>
  <si>
    <t>Next Agent</t>
  </si>
  <si>
    <t>0600-2400 (gates &amp; ITSO)                      0600-2000 (VHP, Barcode &amp; Next Agent)</t>
  </si>
  <si>
    <t>Hosting - 99%, 24/7    Applications - 98% Mon-Fri 0830-1630</t>
  </si>
  <si>
    <t>Hosting - 99%, 24/7    Applications - 99% Mon-Fri 0830-1630</t>
  </si>
  <si>
    <t>0600-2200 (gates, ITSO, Barcode, VHP)</t>
  </si>
  <si>
    <t>IoP = ITSO on Prestige (ITSO validation accepted on TfL devices)</t>
  </si>
  <si>
    <t>Back Office SLA / Availability</t>
  </si>
  <si>
    <t>Next Agent installed at Stanstead</t>
  </si>
  <si>
    <t>ITSO Sites</t>
  </si>
  <si>
    <t>Contacts</t>
  </si>
  <si>
    <t>AGA IT</t>
  </si>
  <si>
    <t>0118 902 7440</t>
  </si>
  <si>
    <t>07990 745960</t>
  </si>
  <si>
    <t>07810 758768</t>
  </si>
  <si>
    <t>ITSO Helpdesk</t>
  </si>
  <si>
    <t>0345 300 2243</t>
  </si>
  <si>
    <t>HOPS Helpdesk</t>
  </si>
  <si>
    <t>Smart Service</t>
  </si>
  <si>
    <t xml:space="preserve">AGA IT </t>
  </si>
  <si>
    <t>Basedata</t>
  </si>
  <si>
    <t>E-mail</t>
  </si>
  <si>
    <t>Phone</t>
  </si>
  <si>
    <t>Retail Systems</t>
  </si>
  <si>
    <t>07920 878740</t>
  </si>
  <si>
    <t>07795 814135</t>
  </si>
  <si>
    <t>07500 974921</t>
  </si>
  <si>
    <t>IT Helpdesk (3rd party)</t>
  </si>
  <si>
    <t>TOC6871</t>
  </si>
  <si>
    <t>TOC6800</t>
  </si>
  <si>
    <t>TOC6812</t>
  </si>
  <si>
    <t>TOC7022</t>
  </si>
  <si>
    <t>TOC6836</t>
  </si>
  <si>
    <t>TOC6814</t>
  </si>
  <si>
    <t>TOC6861</t>
  </si>
  <si>
    <t>TOC6827</t>
  </si>
  <si>
    <t>TOC7217</t>
  </si>
  <si>
    <t>TOC6965</t>
  </si>
  <si>
    <t>TOC7309</t>
  </si>
  <si>
    <t>TOC6888</t>
  </si>
  <si>
    <t>TOC7420</t>
  </si>
  <si>
    <t>TOC6951</t>
  </si>
  <si>
    <t>TOC2246</t>
  </si>
  <si>
    <t>Scotrail.ITServicedesk@Getronics.com</t>
  </si>
  <si>
    <t>0141 335 4609</t>
  </si>
  <si>
    <t>Smart Ticketing</t>
  </si>
  <si>
    <t>0600-2200 (gates, VHP)  0830-1630 Mon-Fri (ITSO Break/Fix)</t>
  </si>
  <si>
    <t>Applications - 98% Mon-Fri 0830-1630</t>
  </si>
  <si>
    <t>Applications - Mon-Fri 0830-1630</t>
  </si>
  <si>
    <t>Back Office                                    Cubic Cloud Hosted</t>
  </si>
  <si>
    <t>No such asset</t>
  </si>
  <si>
    <t>Service Centre Availability</t>
  </si>
  <si>
    <t>Call response</t>
  </si>
  <si>
    <t>Cubic Service desk number</t>
  </si>
  <si>
    <t>0845 641 5265</t>
  </si>
  <si>
    <t>Cubic Service Manager (Escalation Point)</t>
  </si>
  <si>
    <t>24/7/365</t>
  </si>
  <si>
    <t>not specified</t>
  </si>
  <si>
    <t>Field Service Critical Event Response</t>
  </si>
  <si>
    <t>240 minutes</t>
  </si>
  <si>
    <t>A fault which affects the safety of the station on which the asset is installed.</t>
  </si>
  <si>
    <t>Critical Event Definition</t>
  </si>
  <si>
    <t xml:space="preserve">TOC  </t>
  </si>
  <si>
    <t>Assets</t>
  </si>
  <si>
    <t>Field Service</t>
  </si>
  <si>
    <t>Franchise / Contract</t>
  </si>
  <si>
    <t xml:space="preserve">Service Centre  </t>
  </si>
  <si>
    <t>Escalation</t>
  </si>
  <si>
    <t>A fault which affects the safety of the station on which an asset is installed.</t>
  </si>
  <si>
    <t>Fully Hosted Support. Back Office Support Hours 0800-1700 Mon-Fri</t>
  </si>
  <si>
    <t xml:space="preserve">Proposed </t>
  </si>
  <si>
    <t>Break/Fix in place</t>
  </si>
  <si>
    <t>0845 641 5204</t>
  </si>
  <si>
    <t>TOC3809</t>
  </si>
  <si>
    <t>TOC3899</t>
  </si>
  <si>
    <t>TOC3900</t>
  </si>
  <si>
    <t>TOC3820</t>
  </si>
  <si>
    <t>TOC3904</t>
  </si>
  <si>
    <t>TOC4222</t>
  </si>
  <si>
    <t>TOC4387</t>
  </si>
  <si>
    <t>Mon-Fri 0830-1630 exc Bank hols</t>
  </si>
  <si>
    <t>0600-2200 (gates, Barcode, VHP)</t>
  </si>
  <si>
    <t>TOC2412</t>
  </si>
  <si>
    <t>TOC2451</t>
  </si>
  <si>
    <t>TOC3607</t>
  </si>
  <si>
    <t>TOC4216</t>
  </si>
  <si>
    <t>TOC3674</t>
  </si>
  <si>
    <t>TOC2461</t>
  </si>
  <si>
    <t>IT</t>
  </si>
  <si>
    <t>Contract Manager</t>
  </si>
  <si>
    <t>Tiers 1&amp; 2</t>
  </si>
  <si>
    <t xml:space="preserve">0600-2400 (gates &amp; ITSO)                      </t>
  </si>
  <si>
    <t>Hosting - 99.9%  24/7   Applications - 98% Mon-Fri 0830-1630</t>
  </si>
  <si>
    <t>Sep 2029</t>
  </si>
  <si>
    <t>0845 641 5238</t>
  </si>
  <si>
    <t>DGC, DPF, BDP each on a separate Server</t>
  </si>
  <si>
    <t>Each App on a dedicated Server, DPF DR and DGC DR dedicated Servers</t>
  </si>
  <si>
    <t>Each App on a dedicated Server, DPF DR and DGC DR on Virtual TOC DR</t>
  </si>
  <si>
    <t>Each App on a dedicated Server Cubic Cloud based solution, DPF DR and DGC DR on Virtual DR</t>
  </si>
  <si>
    <t>Each App on a dedicated Server, DPF DR and DGC DR on Virtual DR</t>
  </si>
  <si>
    <t>Back Office Solutions</t>
  </si>
  <si>
    <t>Manual gate</t>
  </si>
  <si>
    <t>90% within 30 Seconds</t>
  </si>
  <si>
    <t>90% within 60 Seconds</t>
  </si>
  <si>
    <t>0600-2400 (gates, barcode &amp; VHP)</t>
  </si>
  <si>
    <t xml:space="preserve"> </t>
  </si>
  <si>
    <t>TOC1492</t>
  </si>
  <si>
    <t>TOC4502</t>
  </si>
  <si>
    <t>TOC3047</t>
  </si>
  <si>
    <t>TOC3104</t>
  </si>
  <si>
    <t>TOC3051</t>
  </si>
  <si>
    <t>TOC3054</t>
  </si>
  <si>
    <t>TOC4597</t>
  </si>
  <si>
    <t>TOC1475</t>
  </si>
  <si>
    <t>TOC3121</t>
  </si>
  <si>
    <t>Field Device Hours of Availability</t>
  </si>
  <si>
    <t>31 Mar 2023</t>
  </si>
  <si>
    <t xml:space="preserve">0845 641 5215 </t>
  </si>
  <si>
    <t>99% St Pancras              96% elsewhere</t>
  </si>
  <si>
    <t>Central Control Computer</t>
  </si>
  <si>
    <t>See definitions below for Category 1, 2 &amp; 3 defects</t>
  </si>
  <si>
    <t>Category 1 defect  :  Before 07:00 on the Weekday (excluding bank holidays) following report if reported before 12:00. Before 16:00 on the following Weekday if reported after 12:00</t>
  </si>
  <si>
    <t>Note : East Coast use SWT Back Office</t>
  </si>
  <si>
    <t>London to Edinburgh line. Cubic gates at Kings Cross only</t>
  </si>
  <si>
    <t>0600-2200 (gates)</t>
  </si>
  <si>
    <t>0845-641 5270</t>
  </si>
  <si>
    <t>0000-2400 (gates)</t>
  </si>
  <si>
    <t>0600-2200 (gates, ITSO &amp; barcode)</t>
  </si>
  <si>
    <t>95% of calls within 60 Seconds</t>
  </si>
  <si>
    <t>Hosting &amp; Applications - 99%      24/7</t>
  </si>
  <si>
    <t>TOC3271</t>
  </si>
  <si>
    <t>TOC3230</t>
  </si>
  <si>
    <t>TOC3231</t>
  </si>
  <si>
    <t>TOC4731</t>
  </si>
  <si>
    <t>TOC3030</t>
  </si>
  <si>
    <t>TOC5755</t>
  </si>
  <si>
    <t>TOC3410</t>
  </si>
  <si>
    <t>TOC4760</t>
  </si>
  <si>
    <t>TOC3147</t>
  </si>
  <si>
    <t>TOC3074</t>
  </si>
  <si>
    <t>TOC3115</t>
  </si>
  <si>
    <t>TOC3087</t>
  </si>
  <si>
    <t>TOC3580</t>
  </si>
  <si>
    <t>TOC3149</t>
  </si>
  <si>
    <t>TOC3333</t>
  </si>
  <si>
    <t>TOC3471</t>
  </si>
  <si>
    <t>TOC3540</t>
  </si>
  <si>
    <t>0845 641 5244</t>
  </si>
  <si>
    <t>0600-2200 (gates &amp; VHP)</t>
  </si>
  <si>
    <t>0830-1630 Mon-Fri</t>
  </si>
  <si>
    <t>0600 to 2200 (gates &amp; VHP)</t>
  </si>
  <si>
    <t>0600 to 2200 (gates, barcode, VHP)</t>
  </si>
  <si>
    <t xml:space="preserve">98 %  0600 to 2200 hours Next day response.
Reasonable endeavours to clear.
</t>
  </si>
  <si>
    <t>98.75%   0600 to 2200 Next day response.
Reasonable endeavours to clear.</t>
  </si>
  <si>
    <t>98.5% 0600-2400  Next day response.
Reasonable endeavours to clear.</t>
  </si>
  <si>
    <t>98%   0600-2200  Next day response.
Reasonable endeavours to clear.</t>
  </si>
  <si>
    <t>Manual Gates</t>
  </si>
  <si>
    <t>4</t>
  </si>
  <si>
    <t>0845 641 5266</t>
  </si>
  <si>
    <t>Office - 1 X gate</t>
  </si>
  <si>
    <t>98% Mon-Fri 0830-1630</t>
  </si>
  <si>
    <t>ITSO Services</t>
  </si>
  <si>
    <r>
      <rPr>
        <b/>
        <sz val="12"/>
        <color rgb="FF9C0006"/>
        <rFont val="Calibri"/>
        <family val="2"/>
        <scheme val="minor"/>
      </rPr>
      <t>Tier 1</t>
    </r>
    <r>
      <rPr>
        <sz val="11"/>
        <color rgb="FF9C0006"/>
        <rFont val="Calibri"/>
        <family val="2"/>
        <scheme val="minor"/>
      </rPr>
      <t xml:space="preserve"> : ITSO Dashboard; Incident &amp; Asset Management; Software Support</t>
    </r>
  </si>
  <si>
    <t>0600 to 2400 (gates, ITSO &amp; barcode)</t>
  </si>
  <si>
    <t>95% within 60 Seconds</t>
  </si>
  <si>
    <t xml:space="preserve">0000-2400 (gates, ITSO, IPVs, VHP,  </t>
  </si>
  <si>
    <t>TOC2219</t>
  </si>
  <si>
    <t>TOC3624</t>
  </si>
  <si>
    <t>TOC2244</t>
  </si>
  <si>
    <t>TOC2270</t>
  </si>
  <si>
    <t>TOC2242</t>
  </si>
  <si>
    <t>TOC2226</t>
  </si>
  <si>
    <t>TOC9709</t>
  </si>
  <si>
    <t>TOC2262</t>
  </si>
  <si>
    <t>Mon-Fri 0830-1630 exc Bank hols - 98%</t>
  </si>
  <si>
    <t>Helpdesk</t>
  </si>
  <si>
    <t>helpdesk@eddisonshd.com</t>
  </si>
  <si>
    <t>0845 059 3033</t>
  </si>
  <si>
    <t>Contract manager</t>
  </si>
  <si>
    <t>Malcolm.McKay@eastcoast.co.uk</t>
  </si>
  <si>
    <t>07900 166082</t>
  </si>
  <si>
    <t>Dave.Edwards@eastcoast.co.uk</t>
  </si>
  <si>
    <t>Smart</t>
  </si>
  <si>
    <t>Folkstone Central</t>
  </si>
  <si>
    <t>TOC5035</t>
  </si>
  <si>
    <t>Jez.Rice@gwr.com</t>
  </si>
  <si>
    <t>IT desk</t>
  </si>
  <si>
    <t>Steve.Elliot@gwr.com</t>
  </si>
  <si>
    <t>07843 647081</t>
  </si>
  <si>
    <t>07976 882118</t>
  </si>
  <si>
    <t>ServiceDesk@Card.co.uk</t>
  </si>
  <si>
    <t>debbie.fitzgibbon@merseytravel.gov.uk</t>
  </si>
  <si>
    <t xml:space="preserve">IT </t>
  </si>
  <si>
    <t>IT@merseyrail.org</t>
  </si>
  <si>
    <t>smcmillan@merseyrail.org</t>
  </si>
  <si>
    <t>Tiers 1 &amp; 2</t>
  </si>
  <si>
    <r>
      <rPr>
        <b/>
        <sz val="12"/>
        <color rgb="FF9C0006"/>
        <rFont val="Calibri"/>
        <family val="2"/>
        <scheme val="minor"/>
      </rPr>
      <t>Tier 2</t>
    </r>
    <r>
      <rPr>
        <b/>
        <sz val="11"/>
        <color rgb="FF9C0006"/>
        <rFont val="Calibri"/>
        <family val="2"/>
        <scheme val="minor"/>
      </rPr>
      <t xml:space="preserve"> :</t>
    </r>
    <r>
      <rPr>
        <sz val="11"/>
        <color rgb="FF9C0006"/>
        <rFont val="Calibri"/>
        <family val="2"/>
        <scheme val="minor"/>
      </rPr>
      <t xml:space="preserve"> Ip monitor - device monitoring &amp; auto logged calls</t>
    </r>
  </si>
  <si>
    <t>0845 641 5237</t>
  </si>
  <si>
    <t>TOC5267</t>
  </si>
  <si>
    <t>TOC5347</t>
  </si>
  <si>
    <t>TOC5399</t>
  </si>
  <si>
    <t>TOC5252</t>
  </si>
  <si>
    <t>TOC5420</t>
  </si>
  <si>
    <t>TOC1512</t>
  </si>
  <si>
    <t>TOC5211</t>
  </si>
  <si>
    <t>TOC5112</t>
  </si>
  <si>
    <t>TOC5253</t>
  </si>
  <si>
    <t>TOC5268</t>
  </si>
  <si>
    <t>TOC5483</t>
  </si>
  <si>
    <t>TOC5405</t>
  </si>
  <si>
    <t>TOC5406</t>
  </si>
  <si>
    <t>TOC5255</t>
  </si>
  <si>
    <t>TOC5121</t>
  </si>
  <si>
    <t>TOC5408</t>
  </si>
  <si>
    <t>TOC5484</t>
  </si>
  <si>
    <t>TOC1519</t>
  </si>
  <si>
    <t>TOC5421</t>
  </si>
  <si>
    <t>TOC5357</t>
  </si>
  <si>
    <t>TOC5355</t>
  </si>
  <si>
    <t>TOC5486</t>
  </si>
  <si>
    <t>TOC5448</t>
  </si>
  <si>
    <t>TOC1542</t>
  </si>
  <si>
    <t>TOC5360</t>
  </si>
  <si>
    <t>TOC5337</t>
  </si>
  <si>
    <t>TOC6119</t>
  </si>
  <si>
    <t>TOC1532</t>
  </si>
  <si>
    <t>TOC5416</t>
  </si>
  <si>
    <t>TOC5363</t>
  </si>
  <si>
    <t>TOC1543</t>
  </si>
  <si>
    <t>TOC5489</t>
  </si>
  <si>
    <t>TOC6070</t>
  </si>
  <si>
    <t>TOC5490</t>
  </si>
  <si>
    <t>TOC6085</t>
  </si>
  <si>
    <t>TOC6086</t>
  </si>
  <si>
    <t>TOC5365</t>
  </si>
  <si>
    <t>TOC6015</t>
  </si>
  <si>
    <t>TOC5309</t>
  </si>
  <si>
    <t>TOC6108</t>
  </si>
  <si>
    <t>TOC7115</t>
  </si>
  <si>
    <t>TOC1534</t>
  </si>
  <si>
    <t>TOC5368</t>
  </si>
  <si>
    <t>TOC6089</t>
  </si>
  <si>
    <t>TOC5329</t>
  </si>
  <si>
    <t>TOC5260</t>
  </si>
  <si>
    <t>TOC6336</t>
  </si>
  <si>
    <t>TOC1536</t>
  </si>
  <si>
    <t>TOC3645</t>
  </si>
  <si>
    <t>TOC5475</t>
  </si>
  <si>
    <t>TOC1527</t>
  </si>
  <si>
    <t>TOC6018</t>
  </si>
  <si>
    <t>TOC5428</t>
  </si>
  <si>
    <t>TOC5377</t>
  </si>
  <si>
    <t>TOC5423</t>
  </si>
  <si>
    <t>TOC5455</t>
  </si>
  <si>
    <t>TOC6022</t>
  </si>
  <si>
    <t>TOC5379</t>
  </si>
  <si>
    <t>TOC5424</t>
  </si>
  <si>
    <t>TOC1546</t>
  </si>
  <si>
    <t>TOC5478</t>
  </si>
  <si>
    <t>TOC5480</t>
  </si>
  <si>
    <t>TOC6090</t>
  </si>
  <si>
    <t>TOC6172</t>
  </si>
  <si>
    <t>TOC5434</t>
  </si>
  <si>
    <t>TOC5277</t>
  </si>
  <si>
    <t>TOC5410</t>
  </si>
  <si>
    <t>TOC1548</t>
  </si>
  <si>
    <t>TOC6110</t>
  </si>
  <si>
    <t>TOC6092</t>
  </si>
  <si>
    <t>TOC5383</t>
  </si>
  <si>
    <t>TOC5384</t>
  </si>
  <si>
    <t>TOC5435</t>
  </si>
  <si>
    <t>TOC5385</t>
  </si>
  <si>
    <t>TOC5388</t>
  </si>
  <si>
    <t>TOC5491</t>
  </si>
  <si>
    <t>TOC5390</t>
  </si>
  <si>
    <t>TOC5449</t>
  </si>
  <si>
    <t>TOC5394</t>
  </si>
  <si>
    <t>TOC6183</t>
  </si>
  <si>
    <t>TOC1525</t>
  </si>
  <si>
    <t>TOC5438</t>
  </si>
  <si>
    <t>TOC5279</t>
  </si>
  <si>
    <t>TOC6025</t>
  </si>
  <si>
    <t>TOC5351</t>
  </si>
  <si>
    <t>TOC6028</t>
  </si>
  <si>
    <t>TOC5280</t>
  </si>
  <si>
    <t>TOC5250</t>
  </si>
  <si>
    <t>TOC6171</t>
  </si>
  <si>
    <t>TOC5251</t>
  </si>
  <si>
    <t>TOC5398</t>
  </si>
  <si>
    <t>TOC6083</t>
  </si>
  <si>
    <t>TOC5492</t>
  </si>
  <si>
    <t>TOC6084</t>
  </si>
  <si>
    <t>TOC6006</t>
  </si>
  <si>
    <t>TOC5323</t>
  </si>
  <si>
    <t>TOC6170</t>
  </si>
  <si>
    <t>TOC5464</t>
  </si>
  <si>
    <t>TOC5402</t>
  </si>
  <si>
    <t>TOC5254</t>
  </si>
  <si>
    <t>TOC5403</t>
  </si>
  <si>
    <t>TOC6074</t>
  </si>
  <si>
    <t>TOC5324</t>
  </si>
  <si>
    <t>TOC5319</t>
  </si>
  <si>
    <t>TOC5457</t>
  </si>
  <si>
    <t>TOC5458</t>
  </si>
  <si>
    <t>TOC5336</t>
  </si>
  <si>
    <t>TOC5409</t>
  </si>
  <si>
    <t>TOC5325</t>
  </si>
  <si>
    <t>TOC6008</t>
  </si>
  <si>
    <t>TOC5413</t>
  </si>
  <si>
    <t>TOC7005</t>
  </si>
  <si>
    <t>TOC5282</t>
  </si>
  <si>
    <t>TOC5283</t>
  </si>
  <si>
    <t>TOC5359</t>
  </si>
  <si>
    <t>TOC5257</t>
  </si>
  <si>
    <t>TOC5459</t>
  </si>
  <si>
    <t>TOC5493</t>
  </si>
  <si>
    <t>TOC5261</t>
  </si>
  <si>
    <t>TOC5284</t>
  </si>
  <si>
    <t>TOC5258</t>
  </si>
  <si>
    <t>TOC7029</t>
  </si>
  <si>
    <t>TOC5338</t>
  </si>
  <si>
    <t>TOC5272</t>
  </si>
  <si>
    <t>TOC5450</t>
  </si>
  <si>
    <t>TOC1533</t>
  </si>
  <si>
    <t>TOC5417</t>
  </si>
  <si>
    <t>TOC5308</t>
  </si>
  <si>
    <t>TOC5273</t>
  </si>
  <si>
    <t>TOC5463</t>
  </si>
  <si>
    <t>TOC5495</t>
  </si>
  <si>
    <t>TOC6088</t>
  </si>
  <si>
    <t>TOC5275</t>
  </si>
  <si>
    <t>TOC5369</t>
  </si>
  <si>
    <t>TOC5498</t>
  </si>
  <si>
    <t>TOC7072</t>
  </si>
  <si>
    <t>TOC5281</t>
  </si>
  <si>
    <t>TOC7036</t>
  </si>
  <si>
    <t>TOC5312</t>
  </si>
  <si>
    <t>TOC5330</t>
  </si>
  <si>
    <t>TOC5331</t>
  </si>
  <si>
    <t>TOC5460</t>
  </si>
  <si>
    <t>TOC5262</t>
  </si>
  <si>
    <t>TOC5310</t>
  </si>
  <si>
    <t>TOC5461</t>
  </si>
  <si>
    <t>TOC5462</t>
  </si>
  <si>
    <t>TOC5332</t>
  </si>
  <si>
    <t>TOC5276</t>
  </si>
  <si>
    <t>TOC5285</t>
  </si>
  <si>
    <t>TOC5468</t>
  </si>
  <si>
    <t>TOC5333</t>
  </si>
  <si>
    <t>TOC7044</t>
  </si>
  <si>
    <t>TOC5263</t>
  </si>
  <si>
    <t>TOC5339</t>
  </si>
  <si>
    <t>TOC5286</t>
  </si>
  <si>
    <t>TOC5334</t>
  </si>
  <si>
    <t>TOC5264</t>
  </si>
  <si>
    <t>TOC5316</t>
  </si>
  <si>
    <t>TOC7079</t>
  </si>
  <si>
    <t>TOC7057</t>
  </si>
  <si>
    <t>TOC6095</t>
  </si>
  <si>
    <t>TOC6073</t>
  </si>
  <si>
    <t>TOC6096</t>
  </si>
  <si>
    <t>TOC5278</t>
  </si>
  <si>
    <t>TOC5341</t>
  </si>
  <si>
    <t>TOC5440</t>
  </si>
  <si>
    <t>Merseytravel Office - 1 x E2 gate</t>
  </si>
  <si>
    <t>TOC3203</t>
  </si>
  <si>
    <t>TOC3202</t>
  </si>
  <si>
    <t>TOC3205</t>
  </si>
  <si>
    <t>TOC3247</t>
  </si>
  <si>
    <t>Canterbury East</t>
  </si>
  <si>
    <t>TOC5164</t>
  </si>
  <si>
    <t>Salford Central</t>
  </si>
  <si>
    <t>TOC2798</t>
  </si>
  <si>
    <t>Edinburgh Gateway</t>
  </si>
  <si>
    <t>TOC6545</t>
  </si>
  <si>
    <t>Tier 2</t>
  </si>
  <si>
    <t>Skipton</t>
  </si>
  <si>
    <t>TOC5414</t>
  </si>
  <si>
    <t>General Enquiries</t>
  </si>
  <si>
    <t>Oct 2025</t>
  </si>
  <si>
    <t>16 Oct 2025</t>
  </si>
  <si>
    <t>Cambridge North</t>
  </si>
  <si>
    <t>TOC8001</t>
  </si>
  <si>
    <t xml:space="preserve">Liverpool St  </t>
  </si>
  <si>
    <t>TOC3686</t>
  </si>
  <si>
    <t>(2016 -Oct 2025)</t>
  </si>
  <si>
    <t>Cambridge</t>
  </si>
  <si>
    <t xml:space="preserve">Colchester </t>
  </si>
  <si>
    <t>Mark.Price2@southeasternrailway.co.uk</t>
  </si>
  <si>
    <t>E1</t>
  </si>
  <si>
    <t>E2/WAG</t>
  </si>
  <si>
    <t>Newport</t>
  </si>
  <si>
    <t>Tooting</t>
  </si>
  <si>
    <t>Manchester Piccadilly</t>
  </si>
  <si>
    <t>Warrington</t>
  </si>
  <si>
    <t>Marylebone also has 15 Hand Held Barcode Readers</t>
  </si>
  <si>
    <t>ITSO Enabled Walkways</t>
  </si>
  <si>
    <t>Vehicle Gates</t>
  </si>
  <si>
    <t>vehicle Gate</t>
  </si>
  <si>
    <t>total walkways</t>
  </si>
  <si>
    <t>TOC2728</t>
  </si>
  <si>
    <t>Total walkways</t>
  </si>
  <si>
    <t>Gate Maintenance</t>
  </si>
  <si>
    <t>Vehicle gate</t>
  </si>
  <si>
    <t xml:space="preserve">egvrhb </t>
  </si>
  <si>
    <t>Vehicle Gate</t>
  </si>
  <si>
    <t>Vehicle gates</t>
  </si>
  <si>
    <t>&amp; RSP Test Suite</t>
  </si>
  <si>
    <t>TOC3225</t>
  </si>
  <si>
    <t>TOC3254</t>
  </si>
  <si>
    <t>TOC3206</t>
  </si>
  <si>
    <t>TOC3252</t>
  </si>
  <si>
    <t>TOC3250</t>
  </si>
  <si>
    <t>E1 walkways</t>
  </si>
  <si>
    <t>E2 &amp; WAG walkways</t>
  </si>
  <si>
    <t>TBC</t>
  </si>
  <si>
    <t xml:space="preserve">0845 641 5285 </t>
  </si>
  <si>
    <t xml:space="preserve">0845 641 5223 </t>
  </si>
  <si>
    <t>Before 07:00 on the Weekday (excluding bank holidays) following report if reported before 12:00.</t>
  </si>
  <si>
    <t>Before 16:00 on the following Weekday if reported after 12:00.</t>
  </si>
  <si>
    <t>98% 0830-1630 Mon- Fri</t>
  </si>
  <si>
    <t>Within 4 hours of being reported during the hours of 05:59 to 23:59 7 days excluding Christmas day.</t>
  </si>
  <si>
    <t>In-Boundary w/w's</t>
  </si>
  <si>
    <t>Out-Boundary w/w's</t>
  </si>
  <si>
    <t>St Helens Central</t>
  </si>
  <si>
    <t>TOC2341</t>
  </si>
  <si>
    <t>TOC2390</t>
  </si>
  <si>
    <t>Newton Abbott</t>
  </si>
  <si>
    <t>TOC3426</t>
  </si>
  <si>
    <t>TOC/Cubic Acronym/ Project Code</t>
  </si>
  <si>
    <t>AGA : 3292</t>
  </si>
  <si>
    <t>ARN : 3303</t>
  </si>
  <si>
    <t>ASR : 3300</t>
  </si>
  <si>
    <t>c2c : 3294</t>
  </si>
  <si>
    <t>Chiltern : 3257</t>
  </si>
  <si>
    <t>FTPE : 3295</t>
  </si>
  <si>
    <t>GTR : 3297</t>
  </si>
  <si>
    <t>GWR : 3275</t>
  </si>
  <si>
    <t>LSER : 3276</t>
  </si>
  <si>
    <t>Merseyrail : 3245</t>
  </si>
  <si>
    <t>Waterloo : 3285</t>
  </si>
  <si>
    <t>Hartlepool</t>
  </si>
  <si>
    <t>TOC8009</t>
  </si>
  <si>
    <t>First / MTR</t>
  </si>
  <si>
    <t>Aug 2024</t>
  </si>
  <si>
    <t>(Aug 17-</t>
  </si>
  <si>
    <t>Aug 2024)</t>
  </si>
  <si>
    <t>TOC8437</t>
  </si>
  <si>
    <t>Glossop</t>
  </si>
  <si>
    <t>TOC2895</t>
  </si>
  <si>
    <t>SWR : 3253</t>
  </si>
  <si>
    <t>South Western Railway</t>
  </si>
  <si>
    <t>SWR</t>
  </si>
  <si>
    <t>SouthWestern Railway</t>
  </si>
  <si>
    <t>Barrow in Furness</t>
  </si>
  <si>
    <t>TOC1954</t>
  </si>
  <si>
    <t>Rochdale</t>
  </si>
  <si>
    <t>TOC2924</t>
  </si>
  <si>
    <t>temporarily removed</t>
  </si>
  <si>
    <t>TOC5389</t>
  </si>
  <si>
    <t>andy.croft@northernrailway.co.uk</t>
  </si>
  <si>
    <t>lora.gibson@northernrailway.co.uk</t>
  </si>
  <si>
    <t>Retail System Support</t>
  </si>
  <si>
    <t>Retail Ops / Basedata / ITSO / Barcode</t>
  </si>
  <si>
    <t>ian.borthwick@northernrailway.co.uk</t>
  </si>
  <si>
    <t>TOC3200</t>
  </si>
  <si>
    <t>WMT</t>
  </si>
  <si>
    <t>West Midlands Trains</t>
  </si>
  <si>
    <t xml:space="preserve">Abellio  </t>
  </si>
  <si>
    <t>(Dec 2017- Mar 2026)</t>
  </si>
  <si>
    <t>RDG</t>
  </si>
  <si>
    <t>(Rambus)</t>
  </si>
  <si>
    <t>WMT : 3281</t>
  </si>
  <si>
    <t>West Midlands</t>
  </si>
  <si>
    <t>Mar 2026</t>
  </si>
  <si>
    <t>O/Bound ITSO Walkways</t>
  </si>
  <si>
    <t>TOC2599</t>
  </si>
  <si>
    <t>andy.berry@wmtrains.co.uk</t>
  </si>
  <si>
    <t>Chippenham</t>
  </si>
  <si>
    <t>Manchester Airport</t>
  </si>
  <si>
    <t>TOC2961</t>
  </si>
  <si>
    <t>ITSO  s/w version</t>
  </si>
  <si>
    <t>Dewsbury</t>
  </si>
  <si>
    <t>TOC8326</t>
  </si>
  <si>
    <t>SAP code</t>
  </si>
  <si>
    <t>21-3049</t>
  </si>
  <si>
    <t>21-3059</t>
  </si>
  <si>
    <t>21-3057</t>
  </si>
  <si>
    <t>Trenitalia</t>
  </si>
  <si>
    <t>(Nov 14-</t>
  </si>
  <si>
    <t>21-3051</t>
  </si>
  <si>
    <t>21-3037</t>
  </si>
  <si>
    <t>21-3045</t>
  </si>
  <si>
    <t>21-3054</t>
  </si>
  <si>
    <t>21-3040</t>
  </si>
  <si>
    <t>21-3041</t>
  </si>
  <si>
    <t>21-3035</t>
  </si>
  <si>
    <t>21-3085</t>
  </si>
  <si>
    <t>21-3056</t>
  </si>
  <si>
    <t>21-3046</t>
  </si>
  <si>
    <t>21-3039</t>
  </si>
  <si>
    <t>21-3048</t>
  </si>
  <si>
    <t>21-TBA</t>
  </si>
  <si>
    <t>21-3052</t>
  </si>
  <si>
    <t>99% at St Pancras             96% elsewhere</t>
  </si>
  <si>
    <t>0845 0007777</t>
  </si>
  <si>
    <t>;</t>
  </si>
  <si>
    <t>HEX</t>
  </si>
  <si>
    <t>HEX0783</t>
  </si>
  <si>
    <t>Southend Airport</t>
  </si>
  <si>
    <t>TOC4787</t>
  </si>
  <si>
    <t>Stobart :</t>
  </si>
  <si>
    <t>Stobart</t>
  </si>
  <si>
    <t>john.flack@go-ahead.com</t>
  </si>
  <si>
    <t>Smart / Basedata</t>
  </si>
  <si>
    <t>Dhawal.P.Sawant@gwr.com</t>
  </si>
  <si>
    <t>matthew.hammett@southeasternrailway.co.uk</t>
  </si>
  <si>
    <t>ITSO Test Gate</t>
  </si>
  <si>
    <t>lrobertson@merseyrail.org</t>
  </si>
  <si>
    <t>MMcKane@MERSEYRAIL.org</t>
  </si>
  <si>
    <t>Tony.Dickinson@swrailway.com</t>
  </si>
  <si>
    <t>CBOServiceDesk@raildeliverygroup.com</t>
  </si>
  <si>
    <t>michelle.feebery@swrailway.com</t>
  </si>
  <si>
    <t>Steve.Roberts@wmtrains.co.uk</t>
  </si>
  <si>
    <t>03447700791</t>
  </si>
  <si>
    <t>IT Helpdesk</t>
  </si>
  <si>
    <t>Leicester</t>
  </si>
  <si>
    <t>TOC1947</t>
  </si>
  <si>
    <t>2</t>
  </si>
  <si>
    <t>Loughborough</t>
  </si>
  <si>
    <t>TOC1897</t>
  </si>
  <si>
    <t>Peter.Oliver@gwr.com</t>
  </si>
  <si>
    <t>TOC3267</t>
  </si>
  <si>
    <t>Lincoln</t>
  </si>
  <si>
    <t>TOC6340</t>
  </si>
  <si>
    <t>Swindon - 3 gates 2 IPVs</t>
  </si>
  <si>
    <t xml:space="preserve">YES </t>
  </si>
  <si>
    <t>3 x gate      2 x IPV</t>
  </si>
  <si>
    <t>Althorne</t>
  </si>
  <si>
    <t>TOC6869</t>
  </si>
  <si>
    <t>Battlesbridge</t>
  </si>
  <si>
    <t>TOC6870</t>
  </si>
  <si>
    <t>Bures</t>
  </si>
  <si>
    <t>Chappel &amp; Wakes Colne</t>
  </si>
  <si>
    <t>Clacton</t>
  </si>
  <si>
    <t>Cressing</t>
  </si>
  <si>
    <t>TOC6837</t>
  </si>
  <si>
    <t>Diss</t>
  </si>
  <si>
    <t>TOC7348</t>
  </si>
  <si>
    <t>Elsenham</t>
  </si>
  <si>
    <t>TOC6832</t>
  </si>
  <si>
    <t>Hatfield Peverel</t>
  </si>
  <si>
    <t>TOC6845</t>
  </si>
  <si>
    <t>Hythe</t>
  </si>
  <si>
    <t>TOC6581</t>
  </si>
  <si>
    <t>Kelvedon</t>
  </si>
  <si>
    <t>TOC6838</t>
  </si>
  <si>
    <t>Manningtree</t>
  </si>
  <si>
    <t>TOC6856</t>
  </si>
  <si>
    <t>Marks Tey</t>
  </si>
  <si>
    <t>TOC6863</t>
  </si>
  <si>
    <t>TOC6906</t>
  </si>
  <si>
    <t>Mistley</t>
  </si>
  <si>
    <t>North Fambridge</t>
  </si>
  <si>
    <t>TOC6875</t>
  </si>
  <si>
    <t>Prittlewell</t>
  </si>
  <si>
    <t>TOC7419</t>
  </si>
  <si>
    <t>Rayleigh</t>
  </si>
  <si>
    <t>TOC6884</t>
  </si>
  <si>
    <t>Roydon</t>
  </si>
  <si>
    <t>TOC6829</t>
  </si>
  <si>
    <t>Shelford</t>
  </si>
  <si>
    <t>TOC7043</t>
  </si>
  <si>
    <t>South Woodham</t>
  </si>
  <si>
    <t>TOC6892</t>
  </si>
  <si>
    <t>TOC6890</t>
  </si>
  <si>
    <t>Southminster</t>
  </si>
  <si>
    <t>Sudbury</t>
  </si>
  <si>
    <t>TOC7098</t>
  </si>
  <si>
    <t>Walton on Naze</t>
  </si>
  <si>
    <t>TOC6858</t>
  </si>
  <si>
    <t>Witham</t>
  </si>
  <si>
    <t>Wrabness</t>
  </si>
  <si>
    <t>TOC6844</t>
  </si>
  <si>
    <t>TOC6907</t>
  </si>
  <si>
    <t>ITSO Not yet Live</t>
  </si>
  <si>
    <t>Keolis Wales &amp; Borders</t>
  </si>
  <si>
    <t>Oct 2033</t>
  </si>
  <si>
    <t>Keolis Amey</t>
  </si>
  <si>
    <t>(2018-2033)</t>
  </si>
  <si>
    <t>Apr 2023</t>
  </si>
  <si>
    <t>ITSO notyet Live</t>
  </si>
  <si>
    <t>TfW</t>
  </si>
  <si>
    <t>Appledore</t>
  </si>
  <si>
    <t>TOC5003</t>
  </si>
  <si>
    <t>Doleham</t>
  </si>
  <si>
    <t>TOC5036</t>
  </si>
  <si>
    <t>Edenbridge</t>
  </si>
  <si>
    <t>Godstone</t>
  </si>
  <si>
    <t>TOC5474</t>
  </si>
  <si>
    <t>Ham Street</t>
  </si>
  <si>
    <t>TOC5037</t>
  </si>
  <si>
    <t>Leigh</t>
  </si>
  <si>
    <t>TOC5294</t>
  </si>
  <si>
    <t>Nutfield</t>
  </si>
  <si>
    <t>TOC5476</t>
  </si>
  <si>
    <t>Ore</t>
  </si>
  <si>
    <t>TOC5021</t>
  </si>
  <si>
    <t>Penshurst</t>
  </si>
  <si>
    <t>TOC5477</t>
  </si>
  <si>
    <t>Rye</t>
  </si>
  <si>
    <t>TOC5024</t>
  </si>
  <si>
    <t>Three Oaks</t>
  </si>
  <si>
    <t>TOC5028</t>
  </si>
  <si>
    <t>Winchelsea</t>
  </si>
  <si>
    <t>TOC5042</t>
  </si>
  <si>
    <t>Virginia Water</t>
  </si>
  <si>
    <t>TOC5676</t>
  </si>
  <si>
    <t>Fratton</t>
  </si>
  <si>
    <t>TOC5509</t>
  </si>
  <si>
    <t>Portsmouth Harbour</t>
  </si>
  <si>
    <t>TOC5540</t>
  </si>
  <si>
    <t xml:space="preserve">Chester </t>
  </si>
  <si>
    <t>TfW : 3269</t>
  </si>
  <si>
    <t>Keolis Wales &amp; Borders (Transport for Wales)</t>
  </si>
  <si>
    <t>Alresford</t>
  </si>
  <si>
    <t>TOC6847</t>
  </si>
  <si>
    <t>Audley End</t>
  </si>
  <si>
    <t>TOC7017</t>
  </si>
  <si>
    <t>TOC2053</t>
  </si>
  <si>
    <t>Braintree Freeport</t>
  </si>
  <si>
    <t>TOC6801</t>
  </si>
  <si>
    <t xml:space="preserve">Braintree  </t>
  </si>
  <si>
    <t>TOC6873</t>
  </si>
  <si>
    <t>Burnham on Crouch</t>
  </si>
  <si>
    <t>TOC6901</t>
  </si>
  <si>
    <t>Dovercourt</t>
  </si>
  <si>
    <t>Ely</t>
  </si>
  <si>
    <t>TOC7068</t>
  </si>
  <si>
    <t>Frinton on Sea</t>
  </si>
  <si>
    <t>TOC6854</t>
  </si>
  <si>
    <t>TOC6855</t>
  </si>
  <si>
    <t>Great Bentley</t>
  </si>
  <si>
    <t>Great Chesterford</t>
  </si>
  <si>
    <t>TOC7032</t>
  </si>
  <si>
    <t>Harlow Mill</t>
  </si>
  <si>
    <t>Oyster &amp; ITSO gatelines</t>
  </si>
  <si>
    <t>Weston Super Mare</t>
  </si>
  <si>
    <t>TOC3391</t>
  </si>
  <si>
    <t>Rambus CBO</t>
  </si>
  <si>
    <t>Wokingham</t>
  </si>
  <si>
    <t>TOC5696</t>
  </si>
  <si>
    <t>Hampton Court</t>
  </si>
  <si>
    <t>TOC5561</t>
  </si>
  <si>
    <t>TOC3173</t>
  </si>
  <si>
    <t>Harwich International</t>
  </si>
  <si>
    <t>TOC6902</t>
  </si>
  <si>
    <t>Hockley</t>
  </si>
  <si>
    <t>TOC6880</t>
  </si>
  <si>
    <t>Ingatestone</t>
  </si>
  <si>
    <t>TOC6882</t>
  </si>
  <si>
    <t>Kirby Cross</t>
  </si>
  <si>
    <t>TOC6862</t>
  </si>
  <si>
    <t>Rochford</t>
  </si>
  <si>
    <t>TOC6885</t>
  </si>
  <si>
    <t>Sawbridgeworth</t>
  </si>
  <si>
    <t>TOC6806</t>
  </si>
  <si>
    <t>Stanstead Mountfichet</t>
  </si>
  <si>
    <t>TOC6833</t>
  </si>
  <si>
    <t>Stowmarket</t>
  </si>
  <si>
    <t>TOC7355</t>
  </si>
  <si>
    <t>Weeley</t>
  </si>
  <si>
    <t>TOC6859</t>
  </si>
  <si>
    <t>White Notley</t>
  </si>
  <si>
    <t>TOC6846</t>
  </si>
  <si>
    <t>Whittlesford Parkway</t>
  </si>
  <si>
    <t>TOC7047</t>
  </si>
  <si>
    <t>Wickford</t>
  </si>
  <si>
    <t>TOC6891</t>
  </si>
  <si>
    <t>Wivenhoe</t>
  </si>
  <si>
    <t>TOC6860</t>
  </si>
  <si>
    <t>St Leonards</t>
  </si>
  <si>
    <t>TOC5239</t>
  </si>
  <si>
    <t>Harwich Town</t>
  </si>
  <si>
    <t>TOC6905</t>
  </si>
  <si>
    <t>TOC6853</t>
  </si>
  <si>
    <t>Colchester Town</t>
  </si>
  <si>
    <t>Petersfield</t>
  </si>
  <si>
    <t>TOC5657</t>
  </si>
  <si>
    <t>18 Aug 2024</t>
  </si>
  <si>
    <t>IT Manager</t>
  </si>
  <si>
    <t>Station Contact</t>
  </si>
  <si>
    <t>Rick.Jackson@southendairport.com</t>
  </si>
  <si>
    <t>Joseph.Carpenter@stobartrail.com</t>
  </si>
  <si>
    <t>G</t>
  </si>
  <si>
    <t>T</t>
  </si>
  <si>
    <t>E</t>
  </si>
  <si>
    <t>S</t>
  </si>
  <si>
    <t>I</t>
  </si>
  <si>
    <t>P</t>
  </si>
  <si>
    <t>V</t>
  </si>
  <si>
    <t>C</t>
  </si>
  <si>
    <t>D</t>
  </si>
  <si>
    <t>H</t>
  </si>
  <si>
    <t>O</t>
  </si>
  <si>
    <t>F</t>
  </si>
  <si>
    <t>B</t>
  </si>
  <si>
    <t>Thorpe-le-Soken</t>
  </si>
  <si>
    <t>TOC7039</t>
  </si>
  <si>
    <t>TOC6024</t>
  </si>
  <si>
    <t>Victoria platforms 15-19</t>
  </si>
  <si>
    <t>TOCV15-19</t>
  </si>
  <si>
    <t>Victoria plaforms 9-12</t>
  </si>
  <si>
    <t>TOCV9-12</t>
  </si>
  <si>
    <t>TOC5433</t>
  </si>
  <si>
    <t>TOC5380</t>
  </si>
  <si>
    <t>TOC6021</t>
  </si>
  <si>
    <t>TOC6010</t>
  </si>
  <si>
    <t>TOC5473</t>
  </si>
  <si>
    <t>HOST OPERATOR PROCCESSING SYSTEM</t>
  </si>
  <si>
    <t>DATA GATHERING CENTRE</t>
  </si>
  <si>
    <t>BASEDATA PREPARATION TOOL</t>
  </si>
  <si>
    <t>DATA PROCESSING FACILITY</t>
  </si>
  <si>
    <t>STATION</t>
  </si>
  <si>
    <t>COMPUTER</t>
  </si>
  <si>
    <t>READER</t>
  </si>
  <si>
    <t>MASTER</t>
  </si>
  <si>
    <t>MODULE</t>
  </si>
  <si>
    <t>(MM6)</t>
  </si>
  <si>
    <t>M</t>
  </si>
  <si>
    <t>LNER : 3291</t>
  </si>
  <si>
    <t>Heathrow Express</t>
  </si>
  <si>
    <t>10 November 2029</t>
  </si>
  <si>
    <t>31 March 2026</t>
  </si>
  <si>
    <t>31 March 2023</t>
  </si>
  <si>
    <t>IJohnson@MERSEYRAIL.org</t>
  </si>
  <si>
    <t>(Ste)</t>
  </si>
  <si>
    <t>(Ian)</t>
  </si>
  <si>
    <t>(Louise)</t>
  </si>
  <si>
    <t>(Martin)</t>
  </si>
  <si>
    <t>Basedata / Smart</t>
  </si>
  <si>
    <t>IT.ServiceDesk@chilternrailways.co.uk</t>
  </si>
  <si>
    <t>mark.piper@chilternrailways.co.uk</t>
  </si>
  <si>
    <t xml:space="preserve">james.palmer@chilternrailways.co.uk </t>
  </si>
  <si>
    <t>All Retail Systems</t>
  </si>
  <si>
    <t>0330 3030529</t>
  </si>
  <si>
    <t>jason.hurd@gtrailway.com.com</t>
  </si>
  <si>
    <t>07896 674636</t>
  </si>
  <si>
    <t>07890 568125</t>
  </si>
  <si>
    <t>alex.goodfellow@gtrailway.com</t>
  </si>
  <si>
    <t>nicole.conyers@gtrailway.com</t>
  </si>
  <si>
    <t>07971 212810</t>
  </si>
  <si>
    <t>IT.Helpdesk@c2crail.net</t>
  </si>
  <si>
    <t>oliver.philpot@c2crail.net</t>
  </si>
  <si>
    <t>07990 548647</t>
  </si>
  <si>
    <t>joshua.fewtrell@c2crail.net</t>
  </si>
  <si>
    <t>07867 169278</t>
  </si>
  <si>
    <t>General Issues / IT</t>
  </si>
  <si>
    <t>iain.palmer@c2crail.net</t>
  </si>
  <si>
    <t>07776 453650</t>
  </si>
  <si>
    <t xml:space="preserve">ITSO / Basedata / HOPS / Barcode </t>
  </si>
  <si>
    <t>servicedesk@wmtrains.co.uk</t>
  </si>
  <si>
    <t>07815 443829</t>
  </si>
  <si>
    <t>Mark.Ibbs@wmtrains.co.uk</t>
  </si>
  <si>
    <t>07976 987877</t>
  </si>
  <si>
    <t>07810 052741</t>
  </si>
  <si>
    <t>ITSO / HOPS / Basedata/ Barcode</t>
  </si>
  <si>
    <t>07771 670801</t>
  </si>
  <si>
    <t>Retail Systems Team</t>
  </si>
  <si>
    <t>RetailSystems@swrailway.com</t>
  </si>
  <si>
    <t>IT - Out of Hours</t>
  </si>
  <si>
    <t>07739 778373</t>
  </si>
  <si>
    <t>Retail Systems / Contracts</t>
  </si>
  <si>
    <t>spencer.goodall@swrailway.com</t>
  </si>
  <si>
    <t>07970 402574</t>
  </si>
  <si>
    <t>GUI Thresholds</t>
  </si>
  <si>
    <t>Message To / From HOPS</t>
  </si>
  <si>
    <t>1 hour</t>
  </si>
  <si>
    <t>Tables Last Build</t>
  </si>
  <si>
    <t>2 hours</t>
  </si>
  <si>
    <t>Status</t>
  </si>
  <si>
    <t>Transaction</t>
  </si>
  <si>
    <t>Duration - Yellow</t>
  </si>
  <si>
    <t>Duration - Red</t>
  </si>
  <si>
    <t>30 mins</t>
  </si>
  <si>
    <t>SC Offline</t>
  </si>
  <si>
    <t>1 or more</t>
  </si>
  <si>
    <t>50% of total or more</t>
  </si>
  <si>
    <t>TOC9395</t>
  </si>
  <si>
    <t>0161 444 1508</t>
  </si>
  <si>
    <t>Service Desk</t>
  </si>
  <si>
    <t>0330 303 0080</t>
  </si>
  <si>
    <t>Smart Ticketing ITSO Manager</t>
  </si>
  <si>
    <t>Head of Retail</t>
  </si>
  <si>
    <t>07818 011181</t>
  </si>
  <si>
    <t>Back Office / IT</t>
  </si>
  <si>
    <t>Basedata / barcode / retail systems</t>
  </si>
  <si>
    <t>07736 088135</t>
  </si>
  <si>
    <t>Windsor &amp; Eton</t>
  </si>
  <si>
    <t>TOC5652</t>
  </si>
  <si>
    <t>WATERLOO PL 20 -24</t>
  </si>
  <si>
    <t>TOC5465</t>
  </si>
  <si>
    <t xml:space="preserve">WATERLOO P1 TO P11 </t>
  </si>
  <si>
    <t>Leeds</t>
  </si>
  <si>
    <t>TOC8487</t>
  </si>
  <si>
    <t>Diane.Austin@eastmidlandsrailway.co.uk</t>
  </si>
  <si>
    <t>General Retail Systems</t>
  </si>
  <si>
    <t>(Aug 2019-Aug 2027)</t>
  </si>
  <si>
    <t>EMR : 3284</t>
  </si>
  <si>
    <t>Aug 2027</t>
  </si>
  <si>
    <t>Egham</t>
  </si>
  <si>
    <t>TOC5669</t>
  </si>
  <si>
    <t>Brookwood</t>
  </si>
  <si>
    <t>TOC5687</t>
  </si>
  <si>
    <t>Fleet</t>
  </si>
  <si>
    <t>TOC5522</t>
  </si>
  <si>
    <t>21-3151</t>
  </si>
  <si>
    <t>HAL</t>
  </si>
  <si>
    <t>TVM</t>
  </si>
  <si>
    <t>27</t>
  </si>
  <si>
    <t>0600-2200 (gates &amp; TVM)</t>
  </si>
  <si>
    <t>Gates = 99%
TVM = 98%</t>
  </si>
  <si>
    <t>90 minutes</t>
  </si>
  <si>
    <t xml:space="preserve">3 Server Solution </t>
  </si>
  <si>
    <t>0800 014 8194</t>
  </si>
  <si>
    <t>HEATHROW CENTRAL</t>
  </si>
  <si>
    <t>HEATHROW T4</t>
  </si>
  <si>
    <t>HEATHROW T5</t>
  </si>
  <si>
    <t>HEATHROW TERMINAL 5 LUL</t>
  </si>
  <si>
    <t>PADDINGTON HEX</t>
  </si>
  <si>
    <t>TVMs</t>
  </si>
  <si>
    <t xml:space="preserve">Total </t>
  </si>
  <si>
    <t>0600 to 2200 (gates &amp; TVM)</t>
  </si>
  <si>
    <t>Gates=99%
TVMs = 98%</t>
  </si>
  <si>
    <t>Brian Derby</t>
  </si>
  <si>
    <t>Brian.Derby1@heathrow.com</t>
  </si>
  <si>
    <t>07704 278 473</t>
  </si>
  <si>
    <t>NA</t>
  </si>
  <si>
    <t>Fully hosted Support</t>
  </si>
  <si>
    <t>N/A - Use GTRL Back Office</t>
  </si>
  <si>
    <t>Cubic Cloud Hosted</t>
  </si>
  <si>
    <t>WMR</t>
  </si>
  <si>
    <t>VTWC</t>
  </si>
  <si>
    <t>TfL</t>
  </si>
  <si>
    <t>Liverpool St</t>
  </si>
  <si>
    <t>Customer Hosted</t>
  </si>
  <si>
    <t>GTR</t>
  </si>
  <si>
    <t>Bicester Town</t>
  </si>
  <si>
    <t xml:space="preserve">c2c </t>
  </si>
  <si>
    <t>Cambrdge</t>
  </si>
  <si>
    <t>HEXPADD-8204</t>
  </si>
  <si>
    <t>HEXT5-9846</t>
  </si>
  <si>
    <t>HEXT4-7091</t>
  </si>
  <si>
    <t>HEXCL-7090</t>
  </si>
  <si>
    <t>to April 2022</t>
  </si>
  <si>
    <t>Chester</t>
  </si>
  <si>
    <t>timothy.morris@raildeliverygroup.com</t>
  </si>
  <si>
    <t>Test Resource</t>
  </si>
  <si>
    <t>santhosh.jawaji@raildeliverygroup.com</t>
  </si>
  <si>
    <t>darren.franks@raildeliverygroup.com</t>
  </si>
  <si>
    <t>suhas.halbhavi@raildeliverygroup.com</t>
  </si>
  <si>
    <t>07810 888 290</t>
  </si>
  <si>
    <t>07958 501 745</t>
  </si>
  <si>
    <t>07438 489 870</t>
  </si>
  <si>
    <t>0203 780 4090</t>
  </si>
  <si>
    <t>Total</t>
  </si>
  <si>
    <r>
      <t>·</t>
    </r>
    <r>
      <rPr>
        <sz val="7"/>
        <color theme="1"/>
        <rFont val="Times New Roman"/>
        <family val="1"/>
      </rPr>
      <t xml:space="preserve">         </t>
    </r>
    <r>
      <rPr>
        <sz val="10"/>
        <color theme="1"/>
        <rFont val="Verdana"/>
        <family val="2"/>
      </rPr>
      <t xml:space="preserve">On-Site Services – Monday to Friday 09:00 to 17:00 </t>
    </r>
  </si>
  <si>
    <r>
      <t>(</t>
    </r>
    <r>
      <rPr>
        <b/>
        <sz val="10"/>
        <color theme="1"/>
        <rFont val="Verdana"/>
        <family val="2"/>
      </rPr>
      <t>the ‘Base Service Operational Hours’ i.e. 8 hours per day</t>
    </r>
    <r>
      <rPr>
        <sz val="10"/>
        <color theme="1"/>
        <rFont val="Verdana"/>
        <family val="2"/>
      </rPr>
      <t>)</t>
    </r>
  </si>
  <si>
    <t>Upon request - the field team will be available between these hours to respond to logged Faults and visit the Test Suite</t>
  </si>
  <si>
    <r>
      <t>·</t>
    </r>
    <r>
      <rPr>
        <sz val="7"/>
        <color theme="1"/>
        <rFont val="Times New Roman"/>
        <family val="1"/>
      </rPr>
      <t xml:space="preserve">         </t>
    </r>
    <r>
      <rPr>
        <sz val="10"/>
        <color theme="1"/>
        <rFont val="Verdana"/>
        <family val="2"/>
      </rPr>
      <t>Not applicable during Base Service</t>
    </r>
  </si>
  <si>
    <r>
      <t>·</t>
    </r>
    <r>
      <rPr>
        <sz val="7"/>
        <color theme="1"/>
        <rFont val="Times New Roman"/>
        <family val="1"/>
      </rPr>
      <t xml:space="preserve">         </t>
    </r>
    <r>
      <rPr>
        <sz val="10"/>
        <color theme="1"/>
        <rFont val="Verdana"/>
        <family val="2"/>
      </rPr>
      <t>Field Service escalation to the Back Office System Support (BOSS) and System Engineering teams will be available during the Augmented Service or, on request from RSP, in response to a Critical (P1) or Major (P2) fault reported during the Base Service. Any, by request, escalation during the Base Service will be charged at the Augmented Service day rate. Any such escalations made during Base Service will not be subject to Augmented Service SLA targets, and therefore Service Credits.</t>
    </r>
  </si>
  <si>
    <r>
      <t>·</t>
    </r>
    <r>
      <rPr>
        <sz val="7"/>
        <color theme="1"/>
        <rFont val="Times New Roman"/>
        <family val="1"/>
      </rPr>
      <t xml:space="preserve">         </t>
    </r>
    <r>
      <rPr>
        <sz val="10"/>
        <color theme="1"/>
        <rFont val="Verdana"/>
        <family val="2"/>
      </rPr>
      <t>Ability to log a call with the Help Desk – Monday to Sunday 00:00 to 23:59</t>
    </r>
  </si>
  <si>
    <t>This enables faults to be logged with the Company Help desk 24/7.</t>
  </si>
  <si>
    <r>
      <t>·</t>
    </r>
    <r>
      <rPr>
        <sz val="7"/>
        <color theme="1"/>
        <rFont val="Times New Roman"/>
        <family val="1"/>
      </rPr>
      <t xml:space="preserve">         </t>
    </r>
    <r>
      <rPr>
        <sz val="10"/>
        <color theme="1"/>
        <rFont val="Verdana"/>
        <family val="2"/>
      </rPr>
      <t>Provision of Managed Help Desk support – Monday to Friday 08:00 to 18:00</t>
    </r>
  </si>
  <si>
    <t>Faults will only be managed and responded to during these hours and therefore a Fault logged outside of these hours will not be actioned or measured until 08:00 the next working day</t>
  </si>
  <si>
    <r>
      <rPr>
        <b/>
        <sz val="7"/>
        <color theme="1"/>
        <rFont val="Times New Roman"/>
        <family val="1"/>
      </rPr>
      <t xml:space="preserve">           </t>
    </r>
    <r>
      <rPr>
        <b/>
        <sz val="10"/>
        <color theme="1"/>
        <rFont val="Verdana"/>
        <family val="2"/>
      </rPr>
      <t>Back Office System Support/Systems Engineering:</t>
    </r>
  </si>
  <si>
    <r>
      <rPr>
        <b/>
        <sz val="7"/>
        <color theme="1"/>
        <rFont val="Times New Roman"/>
        <family val="1"/>
      </rPr>
      <t xml:space="preserve">        </t>
    </r>
    <r>
      <rPr>
        <b/>
        <sz val="10"/>
        <color theme="1"/>
        <rFont val="Verdana"/>
        <family val="2"/>
      </rPr>
      <t>Help Desk:</t>
    </r>
  </si>
  <si>
    <r>
      <t>i.</t>
    </r>
    <r>
      <rPr>
        <b/>
        <sz val="7"/>
        <color theme="1"/>
        <rFont val="Times New Roman"/>
        <family val="1"/>
      </rPr>
      <t xml:space="preserve">             </t>
    </r>
    <r>
      <rPr>
        <b/>
        <sz val="10"/>
        <color theme="1"/>
        <rFont val="Verdana"/>
        <family val="2"/>
      </rPr>
      <t>Basedata Managed Service:</t>
    </r>
  </si>
  <si>
    <r>
      <t>·</t>
    </r>
    <r>
      <rPr>
        <sz val="7"/>
        <color theme="1"/>
        <rFont val="Times New Roman"/>
        <family val="1"/>
      </rPr>
      <t xml:space="preserve">         </t>
    </r>
    <r>
      <rPr>
        <sz val="10"/>
        <color theme="1"/>
        <rFont val="Verdana"/>
        <family val="2"/>
      </rPr>
      <t>The Basedata Managed Service is available under both the Base Service and the Augmented Service in order that basedata changes can be initiated to support set-up configuration changes to the test environment in readiness for an ‘in-testing’ period or to reflect alterations to the configuration required during ‘in-testing’.</t>
    </r>
  </si>
  <si>
    <r>
      <t>·</t>
    </r>
    <r>
      <rPr>
        <sz val="7"/>
        <color theme="1"/>
        <rFont val="Times New Roman"/>
        <family val="1"/>
      </rPr>
      <t xml:space="preserve">         </t>
    </r>
    <r>
      <rPr>
        <sz val="10"/>
        <color theme="1"/>
        <rFont val="Verdana"/>
        <family val="2"/>
      </rPr>
      <t>The Basedata Managed Service is initiated upon receipt of the RSP SEFT Test Facility Service Request Form which shall be not less than 11 working days prior to the published Cubic Basedata Download Schedule to clarify and prepare the data. For example – a standard Basedata change cycle comprising of a two week window shall be limited to a baseline alteration of not more than:</t>
    </r>
  </si>
  <si>
    <r>
      <t>o</t>
    </r>
    <r>
      <rPr>
        <sz val="7"/>
        <color theme="1"/>
        <rFont val="Times New Roman"/>
        <family val="1"/>
      </rPr>
      <t xml:space="preserve">    </t>
    </r>
    <r>
      <rPr>
        <sz val="10"/>
        <color theme="1"/>
        <rFont val="Verdana"/>
        <family val="2"/>
      </rPr>
      <t>8 sites changing their baseline for the test.</t>
    </r>
  </si>
  <si>
    <r>
      <t>o</t>
    </r>
    <r>
      <rPr>
        <sz val="7"/>
        <color theme="1"/>
        <rFont val="Times New Roman"/>
        <family val="1"/>
      </rPr>
      <t xml:space="preserve">    </t>
    </r>
    <r>
      <rPr>
        <sz val="10"/>
        <color theme="1"/>
        <rFont val="Verdana"/>
        <family val="2"/>
      </rPr>
      <t>10 products for addition, removal or changes.</t>
    </r>
  </si>
  <si>
    <r>
      <t>o</t>
    </r>
    <r>
      <rPr>
        <sz val="7"/>
        <color theme="1"/>
        <rFont val="Times New Roman"/>
        <family val="1"/>
      </rPr>
      <t xml:space="preserve">    </t>
    </r>
    <r>
      <rPr>
        <sz val="10"/>
        <color theme="1"/>
        <rFont val="Verdana"/>
        <family val="2"/>
      </rPr>
      <t>2% of break of journey changes – typically not more than 30 sites changing groups and/or 2 groups changing validation criteria.</t>
    </r>
  </si>
  <si>
    <r>
      <t>o</t>
    </r>
    <r>
      <rPr>
        <sz val="7"/>
        <color theme="1"/>
        <rFont val="Times New Roman"/>
        <family val="1"/>
      </rPr>
      <t xml:space="preserve">    </t>
    </r>
    <r>
      <rPr>
        <sz val="10"/>
        <color theme="1"/>
        <rFont val="Verdana"/>
        <family val="2"/>
      </rPr>
      <t>5 time restrictions for addition, removal or changes.</t>
    </r>
  </si>
  <si>
    <r>
      <t>o</t>
    </r>
    <r>
      <rPr>
        <sz val="7"/>
        <color theme="1"/>
        <rFont val="Times New Roman"/>
        <family val="1"/>
      </rPr>
      <t xml:space="preserve">    </t>
    </r>
    <r>
      <rPr>
        <sz val="10"/>
        <color theme="1"/>
        <rFont val="Verdana"/>
        <family val="2"/>
      </rPr>
      <t>10 routes (either for acceptance or rejection) for addition, removal or changes</t>
    </r>
  </si>
  <si>
    <r>
      <t>o</t>
    </r>
    <r>
      <rPr>
        <sz val="7"/>
        <color theme="1"/>
        <rFont val="Times New Roman"/>
        <family val="1"/>
      </rPr>
      <t xml:space="preserve">    </t>
    </r>
    <r>
      <rPr>
        <sz val="10"/>
        <color theme="1"/>
        <rFont val="Verdana"/>
        <family val="2"/>
      </rPr>
      <t>5 alternative here NLCs for addition, removal or changes.</t>
    </r>
  </si>
  <si>
    <r>
      <t>o</t>
    </r>
    <r>
      <rPr>
        <sz val="7"/>
        <color theme="1"/>
        <rFont val="Times New Roman"/>
        <family val="1"/>
      </rPr>
      <t xml:space="preserve">    </t>
    </r>
    <r>
      <rPr>
        <sz val="10"/>
        <color theme="1"/>
        <rFont val="Verdana"/>
        <family val="2"/>
      </rPr>
      <t>5 Validation Priorities for addition, removal or changes</t>
    </r>
  </si>
  <si>
    <r>
      <t>o</t>
    </r>
    <r>
      <rPr>
        <sz val="7"/>
        <color theme="1"/>
        <rFont val="Times New Roman"/>
        <family val="1"/>
      </rPr>
      <t xml:space="preserve">    </t>
    </r>
    <r>
      <rPr>
        <sz val="10"/>
        <color theme="1"/>
        <rFont val="Verdana"/>
        <family val="2"/>
      </rPr>
      <t>Where a test requires greater than this range limit, then a longer time period will be required which must be jointly agreed based on the magnitude of the test’s deviation from current live data.</t>
    </r>
  </si>
  <si>
    <r>
      <t>·</t>
    </r>
    <r>
      <rPr>
        <sz val="7"/>
        <color theme="1"/>
        <rFont val="Times New Roman"/>
        <family val="1"/>
      </rPr>
      <t xml:space="preserve">         </t>
    </r>
    <r>
      <rPr>
        <sz val="10"/>
        <color theme="1"/>
        <rFont val="Verdana"/>
        <family val="2"/>
      </rPr>
      <t>It should be noted that, as part of the Basedata Service, the following exclusions/restrictions shall apply:</t>
    </r>
  </si>
  <si>
    <r>
      <t>o</t>
    </r>
    <r>
      <rPr>
        <sz val="7"/>
        <color theme="1"/>
        <rFont val="Times New Roman"/>
        <family val="1"/>
      </rPr>
      <t xml:space="preserve">    </t>
    </r>
    <r>
      <rPr>
        <sz val="10"/>
        <color theme="1"/>
        <rFont val="Verdana"/>
        <family val="2"/>
      </rPr>
      <t>Any demonstration of Live OID Products (only test OIDs are able to be used, therefore Product data will never be equal to Live)</t>
    </r>
  </si>
  <si>
    <r>
      <t>o</t>
    </r>
    <r>
      <rPr>
        <sz val="7"/>
        <color theme="1"/>
        <rFont val="Times New Roman"/>
        <family val="1"/>
      </rPr>
      <t xml:space="preserve">    </t>
    </r>
    <r>
      <rPr>
        <sz val="10"/>
        <color theme="1"/>
        <rFont val="Verdana"/>
        <family val="2"/>
      </rPr>
      <t>Any demonstration of Private Set changes (as this would be never representative of live)</t>
    </r>
  </si>
  <si>
    <r>
      <t>o</t>
    </r>
    <r>
      <rPr>
        <sz val="7"/>
        <color theme="1"/>
        <rFont val="Times New Roman"/>
        <family val="1"/>
      </rPr>
      <t xml:space="preserve">    </t>
    </r>
    <r>
      <rPr>
        <sz val="10"/>
        <color theme="1"/>
        <rFont val="Verdana"/>
        <family val="2"/>
      </rPr>
      <t>Any demonstration of changes to ITSO Message configurations</t>
    </r>
  </si>
  <si>
    <t>DGC IP Address</t>
  </si>
  <si>
    <t>10.70.43.150</t>
  </si>
  <si>
    <t>10.70.43.148</t>
  </si>
  <si>
    <t>10.70.43.243</t>
  </si>
  <si>
    <t>10.70.143.147</t>
  </si>
  <si>
    <t>10.70.43.149</t>
  </si>
  <si>
    <t>10.234.90.37</t>
  </si>
  <si>
    <t>10.194.1.102</t>
  </si>
  <si>
    <t>172.31.35.231</t>
  </si>
  <si>
    <t>10.70.43.151</t>
  </si>
  <si>
    <t>10.70.43.145</t>
  </si>
  <si>
    <t>10.70.43.242</t>
  </si>
  <si>
    <t>10.70.43.244</t>
  </si>
  <si>
    <t>10.212.75.217</t>
  </si>
  <si>
    <t>020 8068 6411</t>
  </si>
  <si>
    <t xml:space="preserve"> 0800 069 8120</t>
  </si>
  <si>
    <t>020 8068 6413</t>
  </si>
  <si>
    <t>0800 069 8117</t>
  </si>
  <si>
    <t xml:space="preserve"> 020 3868 3582</t>
  </si>
  <si>
    <t>Godalming</t>
  </si>
  <si>
    <t>TOC5629</t>
  </si>
  <si>
    <t>Richard.walton@greateranglia.co.uk</t>
  </si>
  <si>
    <t xml:space="preserve"> Support@ultima.com &amp; copy in  ITServiceDeliveryTeam@greateranglia.co.uk</t>
  </si>
  <si>
    <t>Himesh.Patel@greateranglia.co.uk</t>
  </si>
  <si>
    <t>Clinton.Smith@greateranglia.co.uk</t>
  </si>
  <si>
    <t>Malcolm.Cotter@greateranglia.co.uk</t>
  </si>
  <si>
    <t>Kamelia.Lazarova@greateranglia.co.uk</t>
  </si>
  <si>
    <t>Michael.Springett@greateranglia.co.uk</t>
  </si>
  <si>
    <t>TOC6850</t>
  </si>
  <si>
    <t>TOC7051</t>
  </si>
  <si>
    <t>TOC7085</t>
  </si>
  <si>
    <t>St Margarets</t>
  </si>
  <si>
    <t>TOC5604</t>
  </si>
  <si>
    <t>TOC6857</t>
  </si>
  <si>
    <t>Adrian.Higgs@northernrailway.co.uk</t>
  </si>
  <si>
    <t>Darren.O'Brien@southeasternrailway.co.uk</t>
  </si>
  <si>
    <t>07816755811</t>
  </si>
  <si>
    <t>Joanne.Smith@stobartrail.com</t>
  </si>
  <si>
    <t xml:space="preserve">020 3856 2000 </t>
  </si>
  <si>
    <t>chad.collins@tfwrail.wales</t>
  </si>
  <si>
    <t>Richard.Smee@tfwrail.wales</t>
  </si>
  <si>
    <t>stephen.torrance@tfwrail.wales</t>
  </si>
  <si>
    <t>General</t>
  </si>
  <si>
    <t>gill.seymour@tfwrail.wales</t>
  </si>
  <si>
    <t>sarah.watson@tfwrail.wales</t>
  </si>
  <si>
    <t>Daniel.Tye@avantiwestcoast.co.uk</t>
  </si>
  <si>
    <t>Rowena.Anderson@tfwrail.wales</t>
  </si>
  <si>
    <t>07814 848 818</t>
  </si>
  <si>
    <t>Mar 2031</t>
  </si>
  <si>
    <t>First / Trenitalia</t>
  </si>
  <si>
    <t>Avanti West Coast : 3299</t>
  </si>
  <si>
    <t>07970 833 874</t>
  </si>
  <si>
    <t>(Tier 1 &amp; 2)</t>
  </si>
  <si>
    <t>Beccles</t>
  </si>
  <si>
    <t>TOC7258</t>
  </si>
  <si>
    <t>Brampton</t>
  </si>
  <si>
    <t>TOC7259</t>
  </si>
  <si>
    <t>Darsham</t>
  </si>
  <si>
    <t>TOC7211</t>
  </si>
  <si>
    <t>TOC7027</t>
  </si>
  <si>
    <t>Dullingham</t>
  </si>
  <si>
    <t>Elmswell</t>
  </si>
  <si>
    <t>TOC7349</t>
  </si>
  <si>
    <t>TOC7266</t>
  </si>
  <si>
    <t>Halesworth</t>
  </si>
  <si>
    <t>Kennet</t>
  </si>
  <si>
    <t>TOC7011</t>
  </si>
  <si>
    <t>Lowestoft</t>
  </si>
  <si>
    <t>TOC7268</t>
  </si>
  <si>
    <t>TOC7221</t>
  </si>
  <si>
    <t>Melton</t>
  </si>
  <si>
    <t>TOC7354</t>
  </si>
  <si>
    <t>Needham</t>
  </si>
  <si>
    <t>Newmarket</t>
  </si>
  <si>
    <t>TOC7038</t>
  </si>
  <si>
    <t>Oulton</t>
  </si>
  <si>
    <t>TOC7274</t>
  </si>
  <si>
    <t>Saxmundum</t>
  </si>
  <si>
    <t>TOC7224</t>
  </si>
  <si>
    <t>TOC7356</t>
  </si>
  <si>
    <t>Thurston</t>
  </si>
  <si>
    <t>TOC7227</t>
  </si>
  <si>
    <t>Wickham Market</t>
  </si>
  <si>
    <t>Woodbridge</t>
  </si>
  <si>
    <t>TOC7228</t>
  </si>
  <si>
    <t>DfT</t>
  </si>
  <si>
    <t>30 Sep 2025</t>
  </si>
  <si>
    <t>31 March 2025</t>
  </si>
  <si>
    <t>13 Oct 2023</t>
  </si>
  <si>
    <t>Ross Baker</t>
  </si>
  <si>
    <t>07713075624</t>
  </si>
  <si>
    <t>servicedesk@stobartgroup.com</t>
  </si>
  <si>
    <t>servicedesk@go-ahead.com</t>
  </si>
  <si>
    <t>heather.neilson@c2crail.net</t>
  </si>
  <si>
    <t>07500 974 838</t>
  </si>
  <si>
    <t>IT / Retail Systems - BAU</t>
  </si>
  <si>
    <t>07500 447432</t>
  </si>
  <si>
    <t>IT Retail Systems</t>
  </si>
  <si>
    <t>IT.Helpdesk@southeasternrailway.co.uk</t>
  </si>
  <si>
    <t>Helen.Heritage@eastmidlandsrailway.co.uk</t>
  </si>
  <si>
    <t>07920 750033</t>
  </si>
  <si>
    <t>07787 276569</t>
  </si>
  <si>
    <t>020 841 8040</t>
  </si>
  <si>
    <t>Graeme.Fisken@scotrail.co.uk</t>
  </si>
  <si>
    <t>Senior Technical Performance and Systems Manager</t>
  </si>
  <si>
    <t>dan.schoenhofen@scotrail.co.uk</t>
  </si>
  <si>
    <t>gdlticketingscotrailsupport@visa.com</t>
  </si>
  <si>
    <t>Andy.Kincloch@scotrail.co.uk</t>
  </si>
  <si>
    <t>Alan.Manclark@scotrail.co.uk</t>
  </si>
  <si>
    <t>Kenny.McAlpine@scotrail.co.uk</t>
  </si>
  <si>
    <t>Claire.Dickie@scotrail.co.uk</t>
  </si>
  <si>
    <t>07810 052741 / 07970 402574</t>
  </si>
  <si>
    <t>David.Parry@tfwrail.wales</t>
  </si>
  <si>
    <t>IT Service Support</t>
  </si>
  <si>
    <t>07971 584667</t>
  </si>
  <si>
    <t>07795 008660</t>
  </si>
  <si>
    <t>Sherisse.Shelton-Smith@southeasternrailway.co.uk</t>
  </si>
  <si>
    <t>07929 823795</t>
  </si>
  <si>
    <t>07768 021918</t>
  </si>
  <si>
    <t>0330 109 8200</t>
  </si>
  <si>
    <t>Wolverhampton</t>
  </si>
  <si>
    <t>TOC1218</t>
  </si>
  <si>
    <t xml:space="preserve">GWRRetailSupport@gwr.com </t>
  </si>
  <si>
    <t>servicedesk@weareact.com</t>
  </si>
  <si>
    <t>HOPS supplier</t>
  </si>
  <si>
    <t>ITSO Service Desk / HOPS</t>
  </si>
  <si>
    <t>ITSO Service desk / HOPS</t>
  </si>
  <si>
    <t>ITSO HOPS</t>
  </si>
  <si>
    <t>ITSO Service Desk  HOPS</t>
  </si>
  <si>
    <t>07974 213265</t>
  </si>
  <si>
    <t>Contracts Manager / IT</t>
  </si>
  <si>
    <t>Jim.O'Brien@swrailway.com</t>
  </si>
  <si>
    <t>07771 832079</t>
  </si>
  <si>
    <t>TOC6804</t>
  </si>
  <si>
    <t>Soham</t>
  </si>
  <si>
    <t>TOC5247</t>
  </si>
  <si>
    <t>proposed</t>
  </si>
  <si>
    <t>Burnham</t>
  </si>
  <si>
    <t>TOC3176</t>
  </si>
  <si>
    <t>Iver</t>
  </si>
  <si>
    <t>TOC3170</t>
  </si>
  <si>
    <t>Langley</t>
  </si>
  <si>
    <t>TOC3171</t>
  </si>
  <si>
    <t>Taplow</t>
  </si>
  <si>
    <t>TOC3151</t>
  </si>
  <si>
    <t>Twyford</t>
  </si>
  <si>
    <t>TOC3155</t>
  </si>
  <si>
    <t>TOC IPVs</t>
  </si>
  <si>
    <t>TfL PVALs</t>
  </si>
  <si>
    <t>TFL PVALs</t>
  </si>
  <si>
    <t>F06</t>
  </si>
  <si>
    <t>A55</t>
  </si>
  <si>
    <t>VISA</t>
  </si>
  <si>
    <t>PROPOSED</t>
  </si>
  <si>
    <t>RDG TEST SUITE</t>
  </si>
  <si>
    <t>RAMBUS CBO</t>
  </si>
  <si>
    <t>TFL PVAL</t>
  </si>
  <si>
    <t>TOC5082</t>
  </si>
  <si>
    <t>45</t>
  </si>
  <si>
    <t>TFL IPVs</t>
  </si>
  <si>
    <t>RAMBUS</t>
  </si>
  <si>
    <t>15</t>
  </si>
  <si>
    <t>296</t>
  </si>
  <si>
    <t>F01</t>
  </si>
  <si>
    <t>RDG RAMBUS</t>
  </si>
  <si>
    <t>PROP'SD</t>
  </si>
  <si>
    <t>Dec 2027</t>
  </si>
  <si>
    <t>Mar 2022</t>
  </si>
  <si>
    <t>07891 172488</t>
  </si>
  <si>
    <t>Hertford East</t>
  </si>
  <si>
    <t>TOC6818</t>
  </si>
  <si>
    <t>Rye House</t>
  </si>
  <si>
    <t>TOC6820</t>
  </si>
  <si>
    <t>TOC6821</t>
  </si>
  <si>
    <t>Ware</t>
  </si>
  <si>
    <t>TOC6824</t>
  </si>
  <si>
    <t>07950 775848</t>
  </si>
  <si>
    <t>Corby</t>
  </si>
  <si>
    <t>TOC1847</t>
  </si>
  <si>
    <t>Welinborough</t>
  </si>
  <si>
    <t>TOC1940</t>
  </si>
  <si>
    <t>3</t>
  </si>
  <si>
    <t xml:space="preserve">IT.Servicedesk@firstgroup.co.uk </t>
  </si>
  <si>
    <t>rob.green@tpexpress.co.uk</t>
  </si>
  <si>
    <t>ian.r.humphreys@tpexpress.co.uk</t>
  </si>
  <si>
    <t>Raf Celebi</t>
  </si>
  <si>
    <t>Alex Peach</t>
  </si>
  <si>
    <t>Kettering</t>
  </si>
  <si>
    <t>TOC1857</t>
  </si>
  <si>
    <t>Bury St Edmonds</t>
  </si>
  <si>
    <t>TOC7008</t>
  </si>
  <si>
    <t>Meridian Water</t>
  </si>
  <si>
    <t>TOC6599</t>
  </si>
  <si>
    <t>daniel.causton@wmtrains.co.uk</t>
  </si>
  <si>
    <t>07976 683509</t>
  </si>
  <si>
    <t>David.Mossop@esken.com</t>
  </si>
  <si>
    <t>01768 593121</t>
  </si>
  <si>
    <t>Samuel.George@avantiwestcoast.co.uk</t>
  </si>
  <si>
    <t>07811 503192</t>
  </si>
  <si>
    <t>naveed.amin@avantiwestcoast.co.uk</t>
  </si>
  <si>
    <t>Barj.Duhra@avantiwestcoast.co.uk</t>
  </si>
  <si>
    <t>0333 000 2360</t>
  </si>
  <si>
    <t>tpe.it@tpexpress.co.uk</t>
  </si>
  <si>
    <t>paul.moreland@tpexpress.co.uk</t>
  </si>
  <si>
    <t>Mark.Morgans@tpexpress.co.uk</t>
  </si>
  <si>
    <t>Reading Green Park</t>
  </si>
  <si>
    <t>TOC0996</t>
  </si>
  <si>
    <t>Retail Delivery / ITSO</t>
  </si>
  <si>
    <t>No owned Solution, Connected into GTR Back Office</t>
  </si>
  <si>
    <t>IS.Helpdesk@northernrailway.co.uk</t>
  </si>
  <si>
    <t>12 Dec 2027</t>
  </si>
  <si>
    <t>7 Jan 2023</t>
  </si>
  <si>
    <t>31 Mar 2025</t>
  </si>
  <si>
    <t>Hull</t>
  </si>
  <si>
    <t>TOC8126</t>
  </si>
  <si>
    <t>Project Oval - TfL EMV enabled w/w's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</si>
</sst>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
      <sz val="10"/>
      <name val="Arial"/>
      <family val="2"/>
    </font>
    <font>
      <b/>
      <sz val="11"/>
      <name val="Calibri"/>
      <family val="2"/>
      <scheme val="minor"/>
    </font>
    <font>
      <b/>
      <sz val="11"/>
      <color rgb="FF000000"/>
      <name val="Calibri"/>
      <family val="2"/>
      <scheme val="minor"/>
    </font>
    <font>
      <sz val="10"/>
      <color theme="1"/>
      <name val="Calibri"/>
      <family val="2"/>
      <scheme val="minor"/>
    </font>
    <font>
      <b/>
      <sz val="14"/>
      <color theme="1"/>
      <name val="Calibri"/>
      <family val="2"/>
      <scheme val="minor"/>
    </font>
    <font>
      <b/>
      <sz val="11"/>
      <color rgb="FFFF0000"/>
      <name val="Calibri"/>
      <family val="2"/>
      <scheme val="minor"/>
    </font>
    <font>
      <b/>
      <sz val="14"/>
      <name val="Calibri"/>
      <family val="2"/>
      <scheme val="minor"/>
    </font>
    <font>
      <sz val="14"/>
      <name val="Calibri"/>
      <family val="2"/>
      <scheme val="minor"/>
    </font>
    <font>
      <sz val="14"/>
      <color theme="1"/>
      <name val="Calibri"/>
      <family val="2"/>
      <scheme val="minor"/>
    </font>
    <font>
      <sz val="12"/>
      <color theme="1"/>
      <name val="Calibri"/>
      <family val="2"/>
      <scheme val="minor"/>
    </font>
    <font>
      <b/>
      <sz val="10"/>
      <color theme="1"/>
      <name val="Calibri"/>
      <family val="2"/>
      <scheme val="minor"/>
    </font>
    <font>
      <sz val="9"/>
      <color rgb="FF000000"/>
      <name val="Arial"/>
      <family val="2"/>
    </font>
    <font>
      <sz val="11"/>
      <color rgb="FF9C0006"/>
      <name val="Calibri"/>
      <family val="2"/>
      <scheme val="minor"/>
    </font>
    <font>
      <u/>
      <sz val="11"/>
      <color theme="10"/>
      <name val="Calibri"/>
      <family val="2"/>
      <scheme val="minor"/>
    </font>
    <font>
      <sz val="16"/>
      <color theme="0"/>
      <name val="Calibri"/>
      <family val="2"/>
      <scheme val="minor"/>
    </font>
    <font>
      <sz val="14"/>
      <color theme="0"/>
      <name val="Calibri"/>
      <family val="2"/>
      <scheme val="minor"/>
    </font>
    <font>
      <b/>
      <sz val="14"/>
      <color theme="0"/>
      <name val="Calibri"/>
      <family val="2"/>
      <scheme val="minor"/>
    </font>
    <font>
      <sz val="12"/>
      <color theme="0"/>
      <name val="Calibri"/>
      <family val="2"/>
      <scheme val="minor"/>
    </font>
    <font>
      <b/>
      <sz val="16"/>
      <color theme="0"/>
      <name val="Calibri"/>
      <family val="2"/>
      <scheme val="minor"/>
    </font>
    <font>
      <b/>
      <sz val="12"/>
      <color rgb="FF9C0006"/>
      <name val="Calibri"/>
      <family val="2"/>
      <scheme val="minor"/>
    </font>
    <font>
      <b/>
      <sz val="11"/>
      <color rgb="FF9C0006"/>
      <name val="Calibri"/>
      <family val="2"/>
      <scheme val="minor"/>
    </font>
    <font>
      <sz val="12"/>
      <name val="Calibri"/>
      <family val="2"/>
      <scheme val="minor"/>
    </font>
    <font>
      <b/>
      <sz val="12"/>
      <name val="Calibri"/>
      <family val="2"/>
      <scheme val="minor"/>
    </font>
    <font>
      <b/>
      <sz val="12"/>
      <color rgb="FFFF0000"/>
      <name val="Calibri"/>
      <family val="2"/>
      <scheme val="minor"/>
    </font>
    <font>
      <b/>
      <sz val="16"/>
      <color rgb="FFFF0000"/>
      <name val="Calibri"/>
      <family val="2"/>
      <scheme val="minor"/>
    </font>
    <font>
      <sz val="12"/>
      <color rgb="FFFF0000"/>
      <name val="Calibri"/>
      <family val="2"/>
      <scheme val="minor"/>
    </font>
    <font>
      <b/>
      <u/>
      <sz val="11"/>
      <color theme="4" tint="-0.499984740745262"/>
      <name val="Calibri"/>
      <family val="2"/>
      <scheme val="minor"/>
    </font>
    <font>
      <b/>
      <sz val="11"/>
      <color theme="4" tint="-0.499984740745262"/>
      <name val="Calibri"/>
      <family val="2"/>
      <scheme val="minor"/>
    </font>
    <font>
      <sz val="10"/>
      <color theme="1"/>
      <name val="Verdana"/>
      <family val="2"/>
    </font>
    <font>
      <sz val="10"/>
      <color theme="1"/>
      <name val="Symbol"/>
      <family val="1"/>
      <charset val="2"/>
    </font>
    <font>
      <sz val="7"/>
      <color theme="1"/>
      <name val="Times New Roman"/>
      <family val="1"/>
    </font>
    <font>
      <b/>
      <sz val="10"/>
      <color theme="1"/>
      <name val="Verdana"/>
      <family val="2"/>
    </font>
    <font>
      <b/>
      <sz val="7"/>
      <color theme="1"/>
      <name val="Times New Roman"/>
      <family val="1"/>
    </font>
    <font>
      <b/>
      <sz val="10"/>
      <color theme="1"/>
      <name val="Verdana"/>
      <family val="1"/>
    </font>
    <font>
      <sz val="10"/>
      <color theme="1"/>
      <name val="Courier New"/>
      <family val="3"/>
    </font>
    <font>
      <b/>
      <sz val="10"/>
      <name val="Calibri"/>
      <family val="2"/>
      <scheme val="minor"/>
    </font>
    <font>
      <sz val="10.5"/>
      <color theme="1"/>
      <name val="Arial"/>
      <family val="2"/>
    </font>
    <font>
      <sz val="11"/>
      <color theme="1"/>
      <name val="Calibri"/>
      <family val="2"/>
    </font>
    <font>
      <sz val="11"/>
      <color rgb="FF000000"/>
      <name val="Calibri"/>
      <family val="2"/>
    </font>
    <font>
      <u/>
      <sz val="11"/>
      <color rgb="FF0000FF"/>
      <name val="Calibri"/>
      <family val="2"/>
    </font>
    <font>
      <sz val="11"/>
      <color rgb="FF000000"/>
      <name val="Calibri"/>
      <family val="2"/>
      <scheme val="minor"/>
    </font>
  </fonts>
  <fills count="44">
    <fill>
      <patternFill patternType="none"/>
    </fill>
    <fill>
      <patternFill patternType="gray125"/>
    </fill>
    <fill>
      <patternFill patternType="solid">
        <fgColor theme="4" tint="0.59999389629810485"/>
        <bgColor indexed="65"/>
      </patternFill>
    </fill>
    <fill>
      <patternFill patternType="solid">
        <fgColor theme="5"/>
      </patternFill>
    </fill>
    <fill>
      <patternFill patternType="solid">
        <fgColor theme="9"/>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00B0F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66"/>
        <bgColor indexed="64"/>
      </patternFill>
    </fill>
    <fill>
      <patternFill patternType="solid">
        <fgColor theme="0"/>
        <bgColor indexed="64"/>
      </patternFill>
    </fill>
    <fill>
      <patternFill patternType="solid">
        <fgColor rgb="FFFFC7CE"/>
      </patternFill>
    </fill>
    <fill>
      <patternFill patternType="solid">
        <fgColor theme="4"/>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9" tint="0.39997558519241921"/>
        <bgColor indexed="65"/>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7"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7030A0"/>
        <bgColor indexed="64"/>
      </patternFill>
    </fill>
    <fill>
      <patternFill patternType="solid">
        <fgColor rgb="FF538DD5"/>
        <bgColor indexed="64"/>
      </patternFill>
    </fill>
    <fill>
      <patternFill patternType="solid">
        <fgColor rgb="FFB8CCE4"/>
        <bgColor indexed="64"/>
      </patternFill>
    </fill>
  </fills>
  <borders count="7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medium">
        <color rgb="FF000000"/>
      </right>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rgb="FF000000"/>
      </right>
      <top style="medium">
        <color indexed="64"/>
      </top>
      <bottom/>
      <diagonal/>
    </border>
    <border>
      <left/>
      <right style="thin">
        <color indexed="64"/>
      </right>
      <top style="medium">
        <color indexed="64"/>
      </top>
      <bottom style="thin">
        <color indexed="64"/>
      </bottom>
      <diagonal/>
    </border>
  </borders>
  <cellStyleXfs count="16">
    <xf numFmtId="0" fontId="0" fillId="0" borderId="0"/>
    <xf numFmtId="0" fontId="1"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7" fillId="0" borderId="0"/>
    <xf numFmtId="0" fontId="19"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0" fillId="0" borderId="0" applyNumberFormat="0" applyFill="0" applyBorder="0" applyAlignment="0" applyProtection="0"/>
    <xf numFmtId="0" fontId="7" fillId="0" borderId="0"/>
  </cellStyleXfs>
  <cellXfs count="667">
    <xf numFmtId="0" fontId="0" fillId="0" borderId="0" xfId="0"/>
    <xf numFmtId="0" fontId="0" fillId="0" borderId="2" xfId="0" applyBorder="1"/>
    <xf numFmtId="0" fontId="0" fillId="0" borderId="2" xfId="0" applyBorder="1" applyAlignment="1">
      <alignment wrapText="1"/>
    </xf>
    <xf numFmtId="0" fontId="0" fillId="0" borderId="2" xfId="0" applyBorder="1" applyAlignment="1">
      <alignment horizontal="center" wrapText="1"/>
    </xf>
    <xf numFmtId="0" fontId="0" fillId="5" borderId="2" xfId="0" applyFill="1" applyBorder="1" applyAlignment="1">
      <alignment horizontal="center" wrapText="1"/>
    </xf>
    <xf numFmtId="0" fontId="0" fillId="6" borderId="2" xfId="0" applyFill="1" applyBorder="1" applyAlignment="1">
      <alignment horizontal="center" wrapText="1"/>
    </xf>
    <xf numFmtId="0" fontId="0" fillId="7" borderId="2" xfId="0" applyFill="1" applyBorder="1" applyAlignment="1">
      <alignment horizontal="center" wrapText="1"/>
    </xf>
    <xf numFmtId="0" fontId="0" fillId="8" borderId="2" xfId="0" applyFill="1" applyBorder="1" applyAlignment="1">
      <alignment horizontal="center" wrapText="1"/>
    </xf>
    <xf numFmtId="0" fontId="0" fillId="9" borderId="2" xfId="0" applyFill="1" applyBorder="1" applyAlignment="1">
      <alignment horizontal="center" wrapText="1"/>
    </xf>
    <xf numFmtId="0" fontId="0" fillId="0" borderId="2" xfId="0" applyBorder="1" applyAlignment="1">
      <alignment horizontal="center"/>
    </xf>
    <xf numFmtId="0" fontId="0" fillId="8" borderId="0" xfId="0" applyFill="1"/>
    <xf numFmtId="0" fontId="0" fillId="11" borderId="2" xfId="0" applyFill="1" applyBorder="1" applyAlignment="1">
      <alignment horizontal="center" wrapText="1"/>
    </xf>
    <xf numFmtId="0" fontId="0" fillId="5" borderId="2" xfId="0" applyFill="1" applyBorder="1"/>
    <xf numFmtId="0" fontId="0" fillId="5" borderId="2" xfId="0" applyFill="1" applyBorder="1" applyAlignment="1">
      <alignment horizontal="center"/>
    </xf>
    <xf numFmtId="0" fontId="0" fillId="7" borderId="2" xfId="0" applyFill="1" applyBorder="1" applyAlignment="1">
      <alignment horizontal="center"/>
    </xf>
    <xf numFmtId="0" fontId="0" fillId="6" borderId="2" xfId="0" applyFill="1" applyBorder="1" applyAlignment="1">
      <alignment horizontal="center"/>
    </xf>
    <xf numFmtId="0" fontId="0" fillId="8" borderId="2" xfId="0" applyFill="1" applyBorder="1"/>
    <xf numFmtId="0" fontId="0" fillId="8" borderId="2" xfId="0" applyFill="1" applyBorder="1" applyAlignment="1">
      <alignment horizontal="center"/>
    </xf>
    <xf numFmtId="0" fontId="0" fillId="15" borderId="2" xfId="0" applyFill="1" applyBorder="1" applyAlignment="1">
      <alignment horizontal="center"/>
    </xf>
    <xf numFmtId="0" fontId="3" fillId="0" borderId="2" xfId="0" applyFont="1" applyBorder="1"/>
    <xf numFmtId="0" fontId="3" fillId="0" borderId="2" xfId="0" applyFont="1" applyBorder="1" applyAlignment="1">
      <alignment horizontal="center"/>
    </xf>
    <xf numFmtId="0" fontId="3" fillId="15" borderId="2" xfId="0" applyFont="1" applyFill="1" applyBorder="1"/>
    <xf numFmtId="0" fontId="3" fillId="15" borderId="2" xfId="0" applyFont="1" applyFill="1" applyBorder="1" applyAlignment="1">
      <alignment horizontal="center"/>
    </xf>
    <xf numFmtId="0" fontId="0" fillId="8" borderId="2" xfId="0" applyFill="1" applyBorder="1" applyAlignment="1">
      <alignment wrapText="1"/>
    </xf>
    <xf numFmtId="0" fontId="3" fillId="15" borderId="2" xfId="0" applyFont="1" applyFill="1" applyBorder="1" applyAlignment="1">
      <alignment horizontal="left"/>
    </xf>
    <xf numFmtId="0" fontId="3" fillId="12" borderId="2" xfId="0" applyFont="1" applyFill="1" applyBorder="1" applyAlignment="1">
      <alignment horizontal="center"/>
    </xf>
    <xf numFmtId="0" fontId="3" fillId="9" borderId="2" xfId="0" applyFont="1" applyFill="1" applyBorder="1" applyAlignment="1">
      <alignment horizontal="center"/>
    </xf>
    <xf numFmtId="0" fontId="0" fillId="9" borderId="3" xfId="0" applyFill="1" applyBorder="1" applyAlignment="1">
      <alignment horizontal="center" wrapText="1"/>
    </xf>
    <xf numFmtId="0" fontId="0" fillId="9" borderId="8" xfId="0" applyFill="1" applyBorder="1" applyAlignment="1">
      <alignment horizontal="center" wrapText="1"/>
    </xf>
    <xf numFmtId="0" fontId="0" fillId="11" borderId="2" xfId="0" applyFill="1" applyBorder="1"/>
    <xf numFmtId="0" fontId="0" fillId="7" borderId="2" xfId="0" applyFill="1" applyBorder="1"/>
    <xf numFmtId="0" fontId="0" fillId="0" borderId="0" xfId="0" applyAlignment="1">
      <alignment wrapText="1"/>
    </xf>
    <xf numFmtId="0" fontId="3" fillId="16" borderId="14"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3" fillId="16" borderId="13" xfId="0" applyFont="1" applyFill="1" applyBorder="1" applyAlignment="1">
      <alignment horizontal="center" vertical="center" wrapText="1"/>
    </xf>
    <xf numFmtId="0" fontId="6" fillId="16" borderId="1" xfId="0" applyFont="1" applyFill="1" applyBorder="1" applyAlignment="1">
      <alignment horizontal="center" wrapText="1"/>
    </xf>
    <xf numFmtId="0" fontId="3" fillId="16" borderId="16" xfId="0" applyFont="1" applyFill="1" applyBorder="1" applyAlignment="1">
      <alignment horizontal="center" vertical="center" wrapText="1"/>
    </xf>
    <xf numFmtId="0" fontId="3" fillId="13" borderId="2" xfId="0" applyFont="1" applyFill="1" applyBorder="1" applyAlignment="1">
      <alignment horizontal="center" vertical="center" wrapText="1"/>
    </xf>
    <xf numFmtId="9" fontId="3" fillId="13" borderId="2" xfId="0" applyNumberFormat="1" applyFont="1" applyFill="1" applyBorder="1" applyAlignment="1">
      <alignment horizontal="center" vertical="center" wrapText="1"/>
    </xf>
    <xf numFmtId="0" fontId="0" fillId="0" borderId="0" xfId="0" applyAlignment="1">
      <alignment horizontal="center" wrapText="1"/>
    </xf>
    <xf numFmtId="0" fontId="3" fillId="12" borderId="2" xfId="0" applyFont="1" applyFill="1" applyBorder="1" applyAlignment="1">
      <alignment horizontal="center" wrapText="1"/>
    </xf>
    <xf numFmtId="0" fontId="3" fillId="12" borderId="2" xfId="0" applyFont="1" applyFill="1" applyBorder="1" applyAlignment="1">
      <alignment horizontal="left" wrapText="1"/>
    </xf>
    <xf numFmtId="0" fontId="5" fillId="8" borderId="2" xfId="0" applyFont="1" applyFill="1" applyBorder="1" applyAlignment="1">
      <alignment horizontal="left" wrapText="1"/>
    </xf>
    <xf numFmtId="0" fontId="5" fillId="8" borderId="2" xfId="0" applyFont="1" applyFill="1" applyBorder="1" applyAlignment="1">
      <alignment horizontal="center" wrapText="1"/>
    </xf>
    <xf numFmtId="0" fontId="0" fillId="8" borderId="2" xfId="0" applyFill="1" applyBorder="1" applyAlignment="1">
      <alignment horizontal="left" wrapText="1"/>
    </xf>
    <xf numFmtId="0" fontId="0" fillId="5" borderId="2" xfId="0" applyFill="1" applyBorder="1" applyAlignment="1">
      <alignment horizontal="left" wrapText="1"/>
    </xf>
    <xf numFmtId="0" fontId="3" fillId="7" borderId="2" xfId="0" applyFont="1" applyFill="1" applyBorder="1" applyAlignment="1">
      <alignment horizontal="center"/>
    </xf>
    <xf numFmtId="0" fontId="3" fillId="12" borderId="2" xfId="0" applyFont="1" applyFill="1" applyBorder="1" applyAlignment="1">
      <alignment horizontal="left"/>
    </xf>
    <xf numFmtId="0" fontId="0" fillId="5" borderId="2" xfId="0" applyFill="1" applyBorder="1" applyAlignment="1">
      <alignment horizontal="left"/>
    </xf>
    <xf numFmtId="0" fontId="0" fillId="11" borderId="2" xfId="0" applyFill="1" applyBorder="1" applyAlignment="1">
      <alignment horizontal="center"/>
    </xf>
    <xf numFmtId="0" fontId="3" fillId="12" borderId="2" xfId="0" applyFont="1" applyFill="1" applyBorder="1" applyAlignment="1">
      <alignment horizontal="center" vertical="center" wrapText="1"/>
    </xf>
    <xf numFmtId="9" fontId="3" fillId="12" borderId="2" xfId="0" applyNumberFormat="1" applyFont="1" applyFill="1" applyBorder="1" applyAlignment="1">
      <alignment horizontal="center" vertical="center" wrapText="1"/>
    </xf>
    <xf numFmtId="0" fontId="3" fillId="11" borderId="2" xfId="0" applyFont="1" applyFill="1" applyBorder="1" applyAlignment="1">
      <alignment horizontal="center"/>
    </xf>
    <xf numFmtId="0" fontId="3" fillId="9" borderId="2" xfId="0" applyFont="1" applyFill="1" applyBorder="1" applyAlignment="1">
      <alignment horizontal="left"/>
    </xf>
    <xf numFmtId="0" fontId="3" fillId="14" borderId="2" xfId="0" applyFont="1" applyFill="1" applyBorder="1"/>
    <xf numFmtId="0" fontId="3" fillId="14" borderId="2" xfId="0" applyFont="1" applyFill="1" applyBorder="1" applyAlignment="1">
      <alignment horizontal="center"/>
    </xf>
    <xf numFmtId="0" fontId="3" fillId="14" borderId="8" xfId="0" applyFont="1" applyFill="1" applyBorder="1" applyAlignment="1">
      <alignment horizontal="center" wrapText="1"/>
    </xf>
    <xf numFmtId="0" fontId="3" fillId="14" borderId="2" xfId="0" applyFont="1" applyFill="1" applyBorder="1" applyAlignment="1">
      <alignment horizontal="center" wrapText="1"/>
    </xf>
    <xf numFmtId="0" fontId="3" fillId="7" borderId="20" xfId="0" applyFont="1" applyFill="1" applyBorder="1" applyAlignment="1">
      <alignment horizontal="center"/>
    </xf>
    <xf numFmtId="0" fontId="3" fillId="14" borderId="8" xfId="0" applyFont="1" applyFill="1" applyBorder="1"/>
    <xf numFmtId="0" fontId="3" fillId="14" borderId="8" xfId="0" applyFont="1" applyFill="1" applyBorder="1" applyAlignment="1">
      <alignment horizontal="center"/>
    </xf>
    <xf numFmtId="0" fontId="3" fillId="14" borderId="21" xfId="0" applyFont="1" applyFill="1" applyBorder="1"/>
    <xf numFmtId="0" fontId="3" fillId="7" borderId="8" xfId="0" applyFont="1" applyFill="1" applyBorder="1" applyAlignment="1">
      <alignment wrapText="1"/>
    </xf>
    <xf numFmtId="0" fontId="3" fillId="7" borderId="3" xfId="0" applyFont="1" applyFill="1" applyBorder="1" applyAlignment="1">
      <alignment wrapText="1"/>
    </xf>
    <xf numFmtId="0" fontId="3" fillId="7" borderId="17" xfId="0" applyFont="1" applyFill="1" applyBorder="1" applyAlignment="1">
      <alignment wrapText="1"/>
    </xf>
    <xf numFmtId="0" fontId="0" fillId="8" borderId="3" xfId="0" applyFill="1" applyBorder="1" applyAlignment="1">
      <alignment wrapText="1"/>
    </xf>
    <xf numFmtId="0" fontId="0" fillId="8" borderId="17" xfId="0" applyFill="1" applyBorder="1" applyAlignment="1">
      <alignment wrapText="1"/>
    </xf>
    <xf numFmtId="0" fontId="3" fillId="8" borderId="8" xfId="0" applyFont="1" applyFill="1" applyBorder="1" applyAlignment="1">
      <alignment horizontal="center" wrapText="1"/>
    </xf>
    <xf numFmtId="0" fontId="3" fillId="8" borderId="3" xfId="0" applyFont="1" applyFill="1" applyBorder="1" applyAlignment="1">
      <alignment horizontal="center" wrapText="1"/>
    </xf>
    <xf numFmtId="0" fontId="0" fillId="8" borderId="8" xfId="0" applyFill="1" applyBorder="1" applyAlignment="1">
      <alignment horizontal="center" wrapText="1"/>
    </xf>
    <xf numFmtId="0" fontId="0" fillId="8" borderId="3" xfId="0" applyFill="1" applyBorder="1" applyAlignment="1">
      <alignment horizontal="center" wrapText="1"/>
    </xf>
    <xf numFmtId="0" fontId="11" fillId="8" borderId="3" xfId="0" applyFont="1" applyFill="1" applyBorder="1" applyAlignment="1">
      <alignment horizontal="center" wrapText="1"/>
    </xf>
    <xf numFmtId="0" fontId="12" fillId="8" borderId="3" xfId="0" applyFont="1" applyFill="1" applyBorder="1" applyAlignment="1">
      <alignment horizontal="center" wrapText="1"/>
    </xf>
    <xf numFmtId="0" fontId="0" fillId="8" borderId="17" xfId="0" applyFill="1" applyBorder="1" applyAlignment="1">
      <alignment horizontal="center" wrapText="1"/>
    </xf>
    <xf numFmtId="0" fontId="0" fillId="7" borderId="3" xfId="0" applyFill="1" applyBorder="1" applyAlignment="1">
      <alignment wrapText="1"/>
    </xf>
    <xf numFmtId="0" fontId="0" fillId="7" borderId="17" xfId="0" applyFill="1" applyBorder="1" applyAlignment="1">
      <alignment wrapText="1"/>
    </xf>
    <xf numFmtId="0" fontId="3" fillId="7" borderId="8" xfId="0" applyFont="1" applyFill="1" applyBorder="1" applyAlignment="1">
      <alignment horizontal="center" wrapText="1"/>
    </xf>
    <xf numFmtId="0" fontId="3" fillId="7" borderId="3" xfId="0" applyFont="1" applyFill="1" applyBorder="1" applyAlignment="1">
      <alignment horizontal="center" wrapText="1"/>
    </xf>
    <xf numFmtId="0" fontId="3" fillId="7" borderId="17" xfId="0" applyFont="1" applyFill="1" applyBorder="1" applyAlignment="1">
      <alignment horizontal="center" wrapText="1"/>
    </xf>
    <xf numFmtId="0" fontId="6" fillId="7" borderId="3" xfId="0" applyFont="1" applyFill="1" applyBorder="1" applyAlignment="1">
      <alignment horizontal="center" wrapText="1"/>
    </xf>
    <xf numFmtId="0" fontId="6" fillId="7" borderId="17" xfId="0" applyFont="1" applyFill="1" applyBorder="1" applyAlignment="1">
      <alignment horizontal="center" wrapText="1"/>
    </xf>
    <xf numFmtId="0" fontId="3" fillId="14" borderId="18" xfId="0" applyFont="1" applyFill="1" applyBorder="1" applyAlignment="1">
      <alignment wrapText="1"/>
    </xf>
    <xf numFmtId="0" fontId="3" fillId="14" borderId="21" xfId="0" applyFont="1" applyFill="1" applyBorder="1" applyAlignment="1">
      <alignment wrapText="1"/>
    </xf>
    <xf numFmtId="0" fontId="3" fillId="14" borderId="8" xfId="0" applyFont="1" applyFill="1" applyBorder="1" applyAlignment="1">
      <alignment wrapText="1"/>
    </xf>
    <xf numFmtId="0" fontId="3" fillId="8" borderId="8" xfId="0" applyFont="1" applyFill="1" applyBorder="1"/>
    <xf numFmtId="0" fontId="3" fillId="8" borderId="3" xfId="0" applyFont="1" applyFill="1" applyBorder="1"/>
    <xf numFmtId="0" fontId="0" fillId="8" borderId="17" xfId="0" applyFill="1" applyBorder="1"/>
    <xf numFmtId="0" fontId="3" fillId="8" borderId="8" xfId="0" applyFont="1" applyFill="1" applyBorder="1" applyAlignment="1">
      <alignment horizontal="center"/>
    </xf>
    <xf numFmtId="0" fontId="3" fillId="8" borderId="3" xfId="0" applyFont="1" applyFill="1" applyBorder="1" applyAlignment="1">
      <alignment horizontal="center"/>
    </xf>
    <xf numFmtId="0" fontId="3" fillId="8" borderId="17" xfId="0" applyFont="1" applyFill="1" applyBorder="1" applyAlignment="1">
      <alignment horizontal="center"/>
    </xf>
    <xf numFmtId="0" fontId="12" fillId="8" borderId="3" xfId="0" applyFont="1" applyFill="1" applyBorder="1" applyAlignment="1">
      <alignment horizontal="left"/>
    </xf>
    <xf numFmtId="0" fontId="0" fillId="8" borderId="17" xfId="0" applyFill="1" applyBorder="1" applyAlignment="1">
      <alignment horizontal="center"/>
    </xf>
    <xf numFmtId="0" fontId="3" fillId="7" borderId="8" xfId="0" applyFont="1" applyFill="1" applyBorder="1" applyAlignment="1">
      <alignment horizontal="center"/>
    </xf>
    <xf numFmtId="0" fontId="3" fillId="7" borderId="3" xfId="0" applyFont="1" applyFill="1" applyBorder="1" applyAlignment="1">
      <alignment horizontal="center"/>
    </xf>
    <xf numFmtId="0" fontId="3" fillId="7" borderId="17" xfId="0" applyFont="1" applyFill="1" applyBorder="1" applyAlignment="1">
      <alignment horizontal="center"/>
    </xf>
    <xf numFmtId="0" fontId="0" fillId="7" borderId="3" xfId="0" applyFill="1" applyBorder="1"/>
    <xf numFmtId="0" fontId="0" fillId="7" borderId="17" xfId="0" applyFill="1" applyBorder="1"/>
    <xf numFmtId="0" fontId="3" fillId="14" borderId="2" xfId="0" applyFont="1" applyFill="1" applyBorder="1" applyAlignment="1">
      <alignment wrapText="1"/>
    </xf>
    <xf numFmtId="0" fontId="3" fillId="8" borderId="17" xfId="0" applyFont="1" applyFill="1" applyBorder="1" applyAlignment="1">
      <alignment horizontal="center" wrapText="1"/>
    </xf>
    <xf numFmtId="0" fontId="0" fillId="5" borderId="3" xfId="0" applyFill="1" applyBorder="1" applyAlignment="1">
      <alignment horizontal="center" wrapText="1"/>
    </xf>
    <xf numFmtId="0" fontId="6" fillId="5" borderId="3" xfId="0" applyFont="1" applyFill="1" applyBorder="1" applyAlignment="1">
      <alignment horizontal="center" wrapText="1"/>
    </xf>
    <xf numFmtId="0" fontId="0" fillId="5" borderId="17" xfId="0" applyFill="1" applyBorder="1" applyAlignment="1">
      <alignment horizontal="center" wrapText="1"/>
    </xf>
    <xf numFmtId="0" fontId="2" fillId="8" borderId="17" xfId="0" applyFont="1" applyFill="1" applyBorder="1" applyAlignment="1">
      <alignment wrapText="1"/>
    </xf>
    <xf numFmtId="0" fontId="3" fillId="7" borderId="18" xfId="0" applyFont="1" applyFill="1" applyBorder="1" applyAlignment="1">
      <alignment wrapText="1"/>
    </xf>
    <xf numFmtId="0" fontId="0" fillId="7" borderId="23" xfId="0" applyFill="1" applyBorder="1" applyAlignment="1">
      <alignment wrapText="1"/>
    </xf>
    <xf numFmtId="0" fontId="0" fillId="7" borderId="27" xfId="0" applyFill="1" applyBorder="1" applyAlignment="1">
      <alignment wrapText="1"/>
    </xf>
    <xf numFmtId="0" fontId="0" fillId="7" borderId="26" xfId="0" applyFill="1" applyBorder="1"/>
    <xf numFmtId="0" fontId="3" fillId="7" borderId="8" xfId="0" applyFont="1" applyFill="1" applyBorder="1"/>
    <xf numFmtId="0" fontId="3" fillId="7" borderId="21" xfId="0" applyFont="1" applyFill="1" applyBorder="1" applyAlignment="1">
      <alignment horizontal="center"/>
    </xf>
    <xf numFmtId="0" fontId="3" fillId="7" borderId="26" xfId="0" applyFont="1" applyFill="1" applyBorder="1" applyAlignment="1">
      <alignment horizontal="center"/>
    </xf>
    <xf numFmtId="0" fontId="8" fillId="12" borderId="2" xfId="0" applyFont="1" applyFill="1" applyBorder="1" applyAlignment="1">
      <alignment horizontal="center" vertical="center" wrapText="1"/>
    </xf>
    <xf numFmtId="9" fontId="8" fillId="12" borderId="2" xfId="0" applyNumberFormat="1" applyFont="1" applyFill="1" applyBorder="1" applyAlignment="1">
      <alignment horizontal="center" vertical="center" wrapText="1"/>
    </xf>
    <xf numFmtId="17" fontId="3" fillId="8" borderId="8" xfId="0" applyNumberFormat="1" applyFont="1" applyFill="1" applyBorder="1" applyAlignment="1">
      <alignment horizontal="center" wrapText="1"/>
    </xf>
    <xf numFmtId="0" fontId="0" fillId="8" borderId="8" xfId="0" applyFill="1" applyBorder="1"/>
    <xf numFmtId="0" fontId="0" fillId="8" borderId="3" xfId="0" applyFill="1" applyBorder="1"/>
    <xf numFmtId="4" fontId="11" fillId="8" borderId="3" xfId="0" applyNumberFormat="1" applyFont="1" applyFill="1" applyBorder="1"/>
    <xf numFmtId="0" fontId="3" fillId="6" borderId="8" xfId="0" applyFont="1" applyFill="1" applyBorder="1" applyAlignment="1">
      <alignment horizontal="center"/>
    </xf>
    <xf numFmtId="0" fontId="3" fillId="6" borderId="3" xfId="0" applyFont="1" applyFill="1" applyBorder="1" applyAlignment="1">
      <alignment horizontal="center"/>
    </xf>
    <xf numFmtId="0" fontId="3" fillId="6" borderId="17" xfId="0" applyFont="1" applyFill="1" applyBorder="1" applyAlignment="1">
      <alignment horizontal="center"/>
    </xf>
    <xf numFmtId="0" fontId="12" fillId="5" borderId="17" xfId="0" applyFont="1" applyFill="1" applyBorder="1" applyAlignment="1">
      <alignment horizontal="left" wrapText="1"/>
    </xf>
    <xf numFmtId="0" fontId="3" fillId="14" borderId="5" xfId="0" applyFont="1" applyFill="1" applyBorder="1" applyAlignment="1">
      <alignment wrapText="1"/>
    </xf>
    <xf numFmtId="0" fontId="3" fillId="14" borderId="7" xfId="0" applyFont="1" applyFill="1" applyBorder="1" applyAlignment="1">
      <alignment wrapText="1"/>
    </xf>
    <xf numFmtId="0" fontId="3" fillId="0" borderId="0" xfId="0" applyFont="1" applyAlignment="1">
      <alignment horizontal="center" wrapText="1"/>
    </xf>
    <xf numFmtId="0" fontId="3" fillId="6" borderId="8" xfId="0" applyFont="1" applyFill="1" applyBorder="1" applyAlignment="1">
      <alignment horizontal="center" wrapText="1"/>
    </xf>
    <xf numFmtId="0" fontId="3" fillId="14" borderId="7" xfId="0" applyFont="1" applyFill="1" applyBorder="1" applyAlignment="1">
      <alignment horizontal="center" wrapText="1"/>
    </xf>
    <xf numFmtId="0" fontId="3" fillId="7" borderId="3" xfId="0" applyFont="1" applyFill="1" applyBorder="1" applyAlignment="1">
      <alignment horizontal="center" vertical="top"/>
    </xf>
    <xf numFmtId="0" fontId="3" fillId="7" borderId="3" xfId="0" applyFont="1" applyFill="1" applyBorder="1" applyAlignment="1">
      <alignment horizontal="center" vertical="top" wrapText="1"/>
    </xf>
    <xf numFmtId="0" fontId="3" fillId="0" borderId="0" xfId="0" applyFont="1" applyAlignment="1">
      <alignment wrapText="1"/>
    </xf>
    <xf numFmtId="0" fontId="0" fillId="8" borderId="2" xfId="0" applyFill="1" applyBorder="1" applyAlignment="1">
      <alignment horizontal="left"/>
    </xf>
    <xf numFmtId="3" fontId="13" fillId="0" borderId="0" xfId="0" applyNumberFormat="1" applyFont="1" applyAlignment="1">
      <alignment horizontal="right" wrapText="1"/>
    </xf>
    <xf numFmtId="0" fontId="15" fillId="8" borderId="8" xfId="0" applyFont="1" applyFill="1" applyBorder="1" applyAlignment="1">
      <alignment horizontal="center" wrapText="1"/>
    </xf>
    <xf numFmtId="0" fontId="10" fillId="8" borderId="17" xfId="0" applyFont="1" applyFill="1" applyBorder="1" applyAlignment="1">
      <alignment horizontal="center" wrapText="1"/>
    </xf>
    <xf numFmtId="0" fontId="0" fillId="8" borderId="18" xfId="0" applyFill="1" applyBorder="1" applyAlignment="1">
      <alignment wrapText="1"/>
    </xf>
    <xf numFmtId="4" fontId="16" fillId="8" borderId="23" xfId="0" applyNumberFormat="1" applyFont="1" applyFill="1" applyBorder="1" applyAlignment="1">
      <alignment horizontal="right" wrapText="1"/>
    </xf>
    <xf numFmtId="0" fontId="6" fillId="5" borderId="27" xfId="0" applyFont="1" applyFill="1" applyBorder="1" applyAlignment="1">
      <alignment horizontal="center" wrapText="1"/>
    </xf>
    <xf numFmtId="0" fontId="0" fillId="7" borderId="8" xfId="0" applyFill="1" applyBorder="1" applyAlignment="1">
      <alignment wrapText="1"/>
    </xf>
    <xf numFmtId="0" fontId="3" fillId="7" borderId="2" xfId="0" applyFont="1" applyFill="1" applyBorder="1" applyAlignment="1">
      <alignment horizontal="center" vertical="center" wrapText="1"/>
    </xf>
    <xf numFmtId="9" fontId="3" fillId="7" borderId="2" xfId="0" applyNumberFormat="1" applyFont="1" applyFill="1" applyBorder="1" applyAlignment="1">
      <alignment horizontal="center" vertical="center" wrapText="1"/>
    </xf>
    <xf numFmtId="0" fontId="9" fillId="7" borderId="2" xfId="0" applyFont="1" applyFill="1" applyBorder="1" applyAlignment="1">
      <alignment horizontal="center" vertical="center" wrapText="1"/>
    </xf>
    <xf numFmtId="10" fontId="3" fillId="7" borderId="2" xfId="0" applyNumberFormat="1" applyFont="1" applyFill="1" applyBorder="1" applyAlignment="1">
      <alignment horizontal="center" vertical="center" wrapText="1"/>
    </xf>
    <xf numFmtId="0" fontId="8" fillId="7" borderId="2" xfId="0" applyFont="1" applyFill="1" applyBorder="1" applyAlignment="1">
      <alignment horizontal="center" vertical="center" wrapText="1"/>
    </xf>
    <xf numFmtId="0" fontId="3" fillId="8" borderId="2" xfId="0" applyFont="1" applyFill="1" applyBorder="1"/>
    <xf numFmtId="0" fontId="3" fillId="8" borderId="2" xfId="0" applyFont="1" applyFill="1" applyBorder="1" applyAlignment="1">
      <alignment horizontal="center"/>
    </xf>
    <xf numFmtId="0" fontId="3" fillId="5" borderId="2" xfId="0" applyFont="1" applyFill="1" applyBorder="1"/>
    <xf numFmtId="0" fontId="3" fillId="5" borderId="2" xfId="0" applyFont="1" applyFill="1" applyBorder="1" applyAlignment="1">
      <alignment horizontal="center"/>
    </xf>
    <xf numFmtId="0" fontId="3" fillId="6" borderId="2" xfId="0" applyFont="1" applyFill="1" applyBorder="1" applyAlignment="1">
      <alignment horizontal="center"/>
    </xf>
    <xf numFmtId="0" fontId="14" fillId="8" borderId="8" xfId="0" applyFont="1" applyFill="1" applyBorder="1" applyAlignment="1">
      <alignment horizontal="center" wrapText="1"/>
    </xf>
    <xf numFmtId="0" fontId="8" fillId="8" borderId="3" xfId="0" applyFont="1" applyFill="1" applyBorder="1" applyAlignment="1">
      <alignment horizontal="center" wrapText="1"/>
    </xf>
    <xf numFmtId="0" fontId="12" fillId="8" borderId="17" xfId="0" applyFont="1" applyFill="1" applyBorder="1" applyAlignment="1">
      <alignment horizontal="center" wrapText="1"/>
    </xf>
    <xf numFmtId="0" fontId="3" fillId="7" borderId="17" xfId="0" applyFont="1" applyFill="1" applyBorder="1" applyAlignment="1">
      <alignment horizontal="center" vertical="top" wrapText="1"/>
    </xf>
    <xf numFmtId="0" fontId="3" fillId="8" borderId="17" xfId="0" applyFont="1" applyFill="1" applyBorder="1" applyAlignment="1">
      <alignment horizontal="center" vertical="top" wrapText="1"/>
    </xf>
    <xf numFmtId="0" fontId="0" fillId="0" borderId="2" xfId="0" applyBorder="1" applyAlignment="1">
      <alignment horizontal="left"/>
    </xf>
    <xf numFmtId="0" fontId="0" fillId="9" borderId="2" xfId="0" applyFill="1" applyBorder="1" applyAlignment="1">
      <alignment horizontal="left" wrapText="1"/>
    </xf>
    <xf numFmtId="0" fontId="0" fillId="0" borderId="0" xfId="0" applyAlignment="1">
      <alignment horizontal="left"/>
    </xf>
    <xf numFmtId="0" fontId="3" fillId="17" borderId="8" xfId="0" applyFont="1" applyFill="1" applyBorder="1" applyAlignment="1">
      <alignment wrapText="1"/>
    </xf>
    <xf numFmtId="0" fontId="3" fillId="17" borderId="3" xfId="0" applyFont="1" applyFill="1" applyBorder="1" applyAlignment="1">
      <alignment wrapText="1"/>
    </xf>
    <xf numFmtId="0" fontId="3" fillId="17" borderId="17" xfId="0" applyFont="1" applyFill="1" applyBorder="1" applyAlignment="1">
      <alignment wrapText="1"/>
    </xf>
    <xf numFmtId="0" fontId="3" fillId="7" borderId="8" xfId="0" applyFont="1" applyFill="1" applyBorder="1" applyAlignment="1">
      <alignment vertical="top" wrapText="1"/>
    </xf>
    <xf numFmtId="0" fontId="3" fillId="7" borderId="3" xfId="0" applyFont="1" applyFill="1" applyBorder="1" applyAlignment="1">
      <alignment vertical="top" wrapText="1"/>
    </xf>
    <xf numFmtId="49" fontId="17" fillId="2" borderId="2" xfId="1" applyNumberFormat="1" applyFont="1" applyBorder="1" applyAlignment="1">
      <alignment horizontal="center" wrapText="1"/>
    </xf>
    <xf numFmtId="49" fontId="17" fillId="2" borderId="5" xfId="1" applyNumberFormat="1" applyFont="1" applyBorder="1" applyAlignment="1">
      <alignment horizontal="center" wrapText="1"/>
    </xf>
    <xf numFmtId="0" fontId="17" fillId="2" borderId="2" xfId="1" applyFont="1" applyBorder="1" applyAlignment="1">
      <alignment horizontal="center" vertical="center" wrapText="1"/>
    </xf>
    <xf numFmtId="0" fontId="17" fillId="8" borderId="2"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16" borderId="24"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7" xfId="0" applyFont="1" applyFill="1" applyBorder="1" applyAlignment="1">
      <alignment horizontal="center" vertical="center"/>
    </xf>
    <xf numFmtId="0" fontId="3" fillId="16" borderId="26" xfId="0" applyFont="1" applyFill="1" applyBorder="1" applyAlignment="1">
      <alignment horizontal="center" vertical="center"/>
    </xf>
    <xf numFmtId="0" fontId="3" fillId="16" borderId="19" xfId="0" applyFont="1" applyFill="1" applyBorder="1" applyAlignment="1">
      <alignment horizontal="center" vertical="center" wrapText="1"/>
    </xf>
    <xf numFmtId="0" fontId="3" fillId="16" borderId="17" xfId="0" applyFont="1" applyFill="1" applyBorder="1" applyAlignment="1">
      <alignment horizontal="center" vertical="center" wrapText="1"/>
    </xf>
    <xf numFmtId="0" fontId="3" fillId="16" borderId="28" xfId="0" applyFont="1" applyFill="1" applyBorder="1" applyAlignment="1">
      <alignment horizontal="center" vertical="center" wrapText="1"/>
    </xf>
    <xf numFmtId="0" fontId="3" fillId="16" borderId="17" xfId="0" applyFont="1" applyFill="1" applyBorder="1" applyAlignment="1">
      <alignment horizontal="center" vertical="center"/>
    </xf>
    <xf numFmtId="0" fontId="3" fillId="16" borderId="4" xfId="0" applyFont="1" applyFill="1" applyBorder="1" applyAlignment="1">
      <alignment horizontal="center" vertical="center"/>
    </xf>
    <xf numFmtId="0" fontId="3" fillId="16" borderId="10" xfId="0" applyFont="1" applyFill="1" applyBorder="1" applyAlignment="1">
      <alignment horizontal="center"/>
    </xf>
    <xf numFmtId="0" fontId="3" fillId="0" borderId="0" xfId="0" applyFont="1"/>
    <xf numFmtId="0" fontId="0" fillId="12" borderId="2" xfId="0" applyFill="1" applyBorder="1"/>
    <xf numFmtId="0" fontId="3" fillId="12" borderId="2" xfId="0" applyFont="1" applyFill="1" applyBorder="1" applyAlignment="1">
      <alignment horizontal="center" vertical="center"/>
    </xf>
    <xf numFmtId="0" fontId="3" fillId="13" borderId="2" xfId="0" applyFont="1" applyFill="1" applyBorder="1" applyAlignment="1">
      <alignment horizontal="center" vertical="center"/>
    </xf>
    <xf numFmtId="0" fontId="3" fillId="0" borderId="26" xfId="0" applyFont="1" applyBorder="1"/>
    <xf numFmtId="0" fontId="3" fillId="16" borderId="29" xfId="0" applyFont="1" applyFill="1" applyBorder="1" applyAlignment="1">
      <alignment horizontal="center" vertical="center"/>
    </xf>
    <xf numFmtId="0" fontId="3" fillId="16" borderId="30" xfId="0" applyFont="1" applyFill="1" applyBorder="1" applyAlignment="1">
      <alignment horizontal="center" vertical="center" wrapText="1"/>
    </xf>
    <xf numFmtId="0" fontId="6" fillId="16" borderId="9" xfId="0" applyFont="1" applyFill="1" applyBorder="1" applyAlignment="1">
      <alignment horizontal="right" wrapText="1"/>
    </xf>
    <xf numFmtId="9" fontId="3" fillId="12" borderId="5" xfId="0" applyNumberFormat="1" applyFont="1" applyFill="1" applyBorder="1" applyAlignment="1">
      <alignment horizontal="center" vertical="center" wrapText="1"/>
    </xf>
    <xf numFmtId="0" fontId="3" fillId="12" borderId="2" xfId="0" applyFont="1" applyFill="1" applyBorder="1"/>
    <xf numFmtId="0" fontId="9" fillId="12" borderId="2" xfId="0" applyFont="1" applyFill="1" applyBorder="1" applyAlignment="1">
      <alignment horizontal="center" vertical="center" wrapText="1"/>
    </xf>
    <xf numFmtId="0" fontId="3" fillId="0" borderId="0" xfId="0" applyFont="1" applyAlignment="1">
      <alignment horizontal="center"/>
    </xf>
    <xf numFmtId="0" fontId="3" fillId="6" borderId="1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21"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3" fillId="7" borderId="17" xfId="0" applyFont="1" applyFill="1" applyBorder="1" applyAlignment="1">
      <alignment horizontal="center" vertical="center" wrapText="1"/>
    </xf>
    <xf numFmtId="0" fontId="3" fillId="7" borderId="26"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17" fillId="2" borderId="5" xfId="1" applyNumberFormat="1" applyFont="1" applyBorder="1" applyAlignment="1">
      <alignment horizontal="center" wrapText="1"/>
    </xf>
    <xf numFmtId="0" fontId="3" fillId="18" borderId="0" xfId="0" applyFont="1" applyFill="1" applyAlignment="1">
      <alignment wrapText="1"/>
    </xf>
    <xf numFmtId="0" fontId="10" fillId="8" borderId="25" xfId="0" applyFont="1" applyFill="1" applyBorder="1" applyAlignment="1">
      <alignment horizontal="center" wrapText="1"/>
    </xf>
    <xf numFmtId="0" fontId="11" fillId="8" borderId="22" xfId="0" applyFont="1" applyFill="1" applyBorder="1" applyAlignment="1">
      <alignment horizontal="center" wrapText="1"/>
    </xf>
    <xf numFmtId="0" fontId="6" fillId="16" borderId="9" xfId="0" applyFont="1" applyFill="1" applyBorder="1" applyAlignment="1">
      <alignment horizontal="center" wrapText="1"/>
    </xf>
    <xf numFmtId="0" fontId="6" fillId="16" borderId="10" xfId="0" applyFont="1" applyFill="1" applyBorder="1" applyAlignment="1">
      <alignment horizontal="center" wrapText="1"/>
    </xf>
    <xf numFmtId="0" fontId="6" fillId="16" borderId="4" xfId="0" applyFont="1" applyFill="1" applyBorder="1" applyAlignment="1">
      <alignment horizontal="center" wrapText="1"/>
    </xf>
    <xf numFmtId="0" fontId="17" fillId="12" borderId="2" xfId="1" applyFont="1" applyFill="1" applyBorder="1" applyAlignment="1">
      <alignment horizontal="center" wrapText="1"/>
    </xf>
    <xf numFmtId="0" fontId="0" fillId="5" borderId="2" xfId="0" applyFill="1" applyBorder="1" applyAlignment="1">
      <alignment wrapText="1"/>
    </xf>
    <xf numFmtId="0" fontId="0" fillId="6" borderId="2" xfId="0" applyFill="1" applyBorder="1"/>
    <xf numFmtId="0" fontId="0" fillId="12" borderId="2" xfId="0" applyFill="1" applyBorder="1" applyAlignment="1">
      <alignment wrapText="1"/>
    </xf>
    <xf numFmtId="9" fontId="3" fillId="13" borderId="2" xfId="0" applyNumberFormat="1" applyFont="1" applyFill="1" applyBorder="1" applyAlignment="1">
      <alignment horizontal="center" vertical="center"/>
    </xf>
    <xf numFmtId="0" fontId="18" fillId="5" borderId="2" xfId="0" applyFont="1" applyFill="1" applyBorder="1"/>
    <xf numFmtId="0" fontId="17" fillId="12" borderId="5" xfId="1" applyNumberFormat="1" applyFont="1" applyFill="1" applyBorder="1" applyAlignment="1">
      <alignment horizontal="center" wrapText="1"/>
    </xf>
    <xf numFmtId="49" fontId="17" fillId="12" borderId="5" xfId="1" applyNumberFormat="1" applyFont="1" applyFill="1" applyBorder="1" applyAlignment="1">
      <alignment horizontal="center" wrapText="1"/>
    </xf>
    <xf numFmtId="0" fontId="0" fillId="5" borderId="0" xfId="0" applyFill="1"/>
    <xf numFmtId="0" fontId="3" fillId="0" borderId="17" xfId="0" applyFont="1" applyBorder="1" applyAlignment="1">
      <alignment horizontal="left"/>
    </xf>
    <xf numFmtId="0" fontId="3" fillId="0" borderId="17" xfId="0" applyFont="1" applyBorder="1" applyAlignment="1">
      <alignment horizontal="left" wrapText="1"/>
    </xf>
    <xf numFmtId="0" fontId="17" fillId="2" borderId="2" xfId="1" applyNumberFormat="1" applyFont="1" applyBorder="1" applyAlignment="1">
      <alignment horizontal="center" wrapText="1"/>
    </xf>
    <xf numFmtId="0" fontId="17" fillId="7" borderId="2" xfId="1" applyFont="1" applyFill="1" applyBorder="1" applyAlignment="1">
      <alignment horizontal="center" vertical="top" wrapText="1"/>
    </xf>
    <xf numFmtId="0" fontId="0" fillId="12" borderId="27" xfId="0" applyFill="1" applyBorder="1"/>
    <xf numFmtId="0" fontId="0" fillId="12" borderId="25" xfId="0" applyFill="1" applyBorder="1"/>
    <xf numFmtId="0" fontId="0" fillId="12" borderId="26" xfId="0" applyFill="1" applyBorder="1"/>
    <xf numFmtId="0" fontId="0" fillId="12" borderId="17" xfId="0" applyFill="1" applyBorder="1"/>
    <xf numFmtId="0" fontId="20" fillId="12" borderId="27" xfId="14" applyFill="1" applyBorder="1"/>
    <xf numFmtId="0" fontId="0" fillId="10" borderId="2" xfId="0" applyFill="1" applyBorder="1"/>
    <xf numFmtId="0" fontId="0" fillId="10" borderId="5" xfId="0" applyFill="1" applyBorder="1"/>
    <xf numFmtId="0" fontId="0" fillId="10" borderId="6" xfId="0" applyFill="1" applyBorder="1"/>
    <xf numFmtId="0" fontId="0" fillId="10" borderId="7" xfId="0" applyFill="1" applyBorder="1"/>
    <xf numFmtId="0" fontId="0" fillId="12" borderId="5" xfId="0" applyFill="1" applyBorder="1"/>
    <xf numFmtId="0" fontId="0" fillId="12" borderId="6" xfId="0" applyFill="1" applyBorder="1"/>
    <xf numFmtId="0" fontId="0" fillId="12" borderId="7" xfId="0" applyFill="1" applyBorder="1"/>
    <xf numFmtId="0" fontId="20" fillId="12" borderId="5" xfId="14" applyFill="1" applyBorder="1"/>
    <xf numFmtId="0" fontId="3" fillId="5" borderId="13" xfId="0" applyFont="1" applyFill="1" applyBorder="1" applyAlignment="1">
      <alignment horizontal="center" vertical="center" wrapText="1"/>
    </xf>
    <xf numFmtId="0" fontId="3" fillId="7" borderId="3" xfId="0" applyFont="1" applyFill="1" applyBorder="1" applyAlignment="1">
      <alignment horizontal="center" vertical="center"/>
    </xf>
    <xf numFmtId="0" fontId="17" fillId="12" borderId="2" xfId="1" applyFont="1" applyFill="1" applyBorder="1" applyAlignment="1">
      <alignment horizontal="center" vertical="center" wrapText="1"/>
    </xf>
    <xf numFmtId="9" fontId="17" fillId="2" borderId="2" xfId="1" applyNumberFormat="1" applyFont="1" applyBorder="1" applyAlignment="1">
      <alignment horizontal="center" vertical="center" wrapText="1"/>
    </xf>
    <xf numFmtId="9" fontId="17" fillId="12" borderId="2" xfId="1" applyNumberFormat="1" applyFont="1" applyFill="1" applyBorder="1" applyAlignment="1">
      <alignment horizontal="center" vertical="center" wrapText="1"/>
    </xf>
    <xf numFmtId="0" fontId="17" fillId="8" borderId="2" xfId="1" applyFont="1" applyFill="1" applyBorder="1" applyAlignment="1">
      <alignment horizontal="center" vertical="center" wrapText="1"/>
    </xf>
    <xf numFmtId="0" fontId="4" fillId="3" borderId="34" xfId="2" applyBorder="1" applyAlignment="1">
      <alignment horizontal="center" wrapText="1"/>
    </xf>
    <xf numFmtId="0" fontId="4" fillId="3" borderId="32" xfId="2" applyBorder="1" applyAlignment="1">
      <alignment horizontal="center" wrapText="1"/>
    </xf>
    <xf numFmtId="0" fontId="4" fillId="3" borderId="35" xfId="2" applyBorder="1" applyAlignment="1">
      <alignment horizontal="center" wrapText="1"/>
    </xf>
    <xf numFmtId="0" fontId="4" fillId="3" borderId="36" xfId="2" applyBorder="1" applyAlignment="1">
      <alignment horizontal="center" wrapText="1"/>
    </xf>
    <xf numFmtId="0" fontId="3" fillId="5" borderId="8" xfId="0" applyFont="1" applyFill="1" applyBorder="1" applyAlignment="1">
      <alignment horizontal="center" wrapText="1"/>
    </xf>
    <xf numFmtId="49" fontId="17" fillId="2" borderId="13" xfId="1" applyNumberFormat="1" applyFont="1" applyBorder="1" applyAlignment="1">
      <alignment horizontal="center" wrapText="1"/>
    </xf>
    <xf numFmtId="49" fontId="17" fillId="2" borderId="15" xfId="1" applyNumberFormat="1" applyFont="1" applyBorder="1" applyAlignment="1">
      <alignment horizontal="center" wrapText="1"/>
    </xf>
    <xf numFmtId="49" fontId="17" fillId="2" borderId="37" xfId="1" applyNumberFormat="1" applyFont="1" applyBorder="1" applyAlignment="1">
      <alignment horizontal="center" wrapText="1"/>
    </xf>
    <xf numFmtId="49" fontId="17" fillId="2" borderId="38" xfId="1" applyNumberFormat="1" applyFont="1" applyBorder="1" applyAlignment="1">
      <alignment horizontal="center" wrapText="1"/>
    </xf>
    <xf numFmtId="49" fontId="17" fillId="2" borderId="34" xfId="1" applyNumberFormat="1" applyFont="1" applyBorder="1" applyAlignment="1">
      <alignment horizontal="center" wrapText="1"/>
    </xf>
    <xf numFmtId="49" fontId="17" fillId="2" borderId="35" xfId="1" applyNumberFormat="1" applyFont="1" applyBorder="1" applyAlignment="1">
      <alignment horizontal="center" wrapText="1"/>
    </xf>
    <xf numFmtId="49" fontId="17" fillId="2" borderId="31" xfId="1" applyNumberFormat="1" applyFont="1" applyBorder="1" applyAlignment="1">
      <alignment horizontal="center" wrapText="1"/>
    </xf>
    <xf numFmtId="0" fontId="17" fillId="2" borderId="31" xfId="1" applyNumberFormat="1" applyFont="1" applyBorder="1" applyAlignment="1">
      <alignment horizontal="center" wrapText="1"/>
    </xf>
    <xf numFmtId="49" fontId="17" fillId="2" borderId="39" xfId="1" applyNumberFormat="1" applyFont="1" applyBorder="1" applyAlignment="1">
      <alignment horizontal="center" wrapText="1"/>
    </xf>
    <xf numFmtId="0" fontId="17" fillId="2" borderId="39" xfId="1" applyNumberFormat="1" applyFont="1" applyBorder="1" applyAlignment="1">
      <alignment horizontal="center" wrapText="1"/>
    </xf>
    <xf numFmtId="9" fontId="17" fillId="2" borderId="14" xfId="1" applyNumberFormat="1" applyFont="1" applyBorder="1" applyAlignment="1">
      <alignment horizontal="center" vertical="center" wrapText="1"/>
    </xf>
    <xf numFmtId="9" fontId="17" fillId="2" borderId="15" xfId="1" applyNumberFormat="1" applyFont="1" applyBorder="1" applyAlignment="1">
      <alignment horizontal="center" vertical="center" wrapText="1"/>
    </xf>
    <xf numFmtId="9" fontId="17" fillId="12" borderId="38" xfId="1" applyNumberFormat="1" applyFont="1" applyFill="1" applyBorder="1" applyAlignment="1">
      <alignment horizontal="center" vertical="center" wrapText="1"/>
    </xf>
    <xf numFmtId="9" fontId="17" fillId="2" borderId="38" xfId="1" applyNumberFormat="1" applyFont="1" applyBorder="1" applyAlignment="1">
      <alignment horizontal="center" vertical="center" wrapText="1"/>
    </xf>
    <xf numFmtId="0" fontId="17" fillId="2" borderId="38" xfId="1" applyFont="1" applyBorder="1" applyAlignment="1">
      <alignment horizontal="center" vertical="center" wrapText="1"/>
    </xf>
    <xf numFmtId="9" fontId="17" fillId="2" borderId="32" xfId="1" applyNumberFormat="1" applyFont="1" applyBorder="1" applyAlignment="1">
      <alignment horizontal="center" vertical="center" wrapText="1"/>
    </xf>
    <xf numFmtId="0" fontId="17" fillId="2" borderId="14" xfId="1" applyFont="1" applyBorder="1" applyAlignment="1">
      <alignment horizontal="center" vertical="center" wrapText="1"/>
    </xf>
    <xf numFmtId="0" fontId="17" fillId="12" borderId="14" xfId="1" applyFont="1" applyFill="1" applyBorder="1" applyAlignment="1">
      <alignment horizontal="center" vertical="center" wrapText="1"/>
    </xf>
    <xf numFmtId="0" fontId="17" fillId="2" borderId="32" xfId="1" applyFont="1" applyBorder="1" applyAlignment="1">
      <alignment horizontal="center" vertical="center" wrapText="1"/>
    </xf>
    <xf numFmtId="0" fontId="3" fillId="12" borderId="13" xfId="0" applyFont="1" applyFill="1" applyBorder="1" applyAlignment="1">
      <alignment horizontal="center" vertical="center" wrapText="1"/>
    </xf>
    <xf numFmtId="0" fontId="3" fillId="12" borderId="14" xfId="0" applyFont="1" applyFill="1" applyBorder="1" applyAlignment="1">
      <alignment horizontal="center" vertical="center" wrapText="1"/>
    </xf>
    <xf numFmtId="0" fontId="3" fillId="12" borderId="12" xfId="0" applyFont="1" applyFill="1" applyBorder="1" applyAlignment="1">
      <alignment horizontal="center" vertical="center"/>
    </xf>
    <xf numFmtId="0" fontId="3" fillId="12" borderId="37" xfId="0" applyFont="1" applyFill="1" applyBorder="1" applyAlignment="1">
      <alignment horizontal="center" vertical="center" wrapText="1"/>
    </xf>
    <xf numFmtId="0" fontId="3" fillId="12" borderId="38" xfId="0" applyFont="1" applyFill="1" applyBorder="1" applyAlignment="1">
      <alignment horizontal="center" vertical="center" wrapText="1"/>
    </xf>
    <xf numFmtId="0" fontId="3" fillId="12" borderId="32" xfId="0" applyFont="1" applyFill="1" applyBorder="1" applyAlignment="1">
      <alignment horizontal="center" vertical="center" wrapText="1"/>
    </xf>
    <xf numFmtId="0" fontId="3" fillId="12" borderId="16" xfId="0" applyFont="1" applyFill="1" applyBorder="1" applyAlignment="1">
      <alignment horizontal="center" vertical="center" wrapText="1"/>
    </xf>
    <xf numFmtId="0" fontId="3" fillId="12" borderId="40" xfId="0" applyFont="1" applyFill="1" applyBorder="1" applyAlignment="1">
      <alignment horizontal="center" vertical="center" wrapText="1"/>
    </xf>
    <xf numFmtId="0" fontId="3" fillId="12" borderId="36" xfId="0" applyFont="1" applyFill="1" applyBorder="1" applyAlignment="1">
      <alignment horizontal="center" vertical="center" wrapText="1"/>
    </xf>
    <xf numFmtId="0" fontId="3" fillId="0" borderId="2" xfId="0" applyFont="1" applyBorder="1" applyAlignment="1">
      <alignment horizontal="left"/>
    </xf>
    <xf numFmtId="0" fontId="3" fillId="7" borderId="38" xfId="0" applyFont="1" applyFill="1" applyBorder="1" applyAlignment="1">
      <alignment horizontal="center" vertical="center" wrapText="1"/>
    </xf>
    <xf numFmtId="10" fontId="17" fillId="2" borderId="2" xfId="1" applyNumberFormat="1" applyFont="1" applyBorder="1" applyAlignment="1">
      <alignment horizontal="center" vertical="center" wrapText="1"/>
    </xf>
    <xf numFmtId="0" fontId="17" fillId="8" borderId="13" xfId="0" applyFont="1" applyFill="1" applyBorder="1" applyAlignment="1">
      <alignment horizontal="center" vertical="center" wrapText="1"/>
    </xf>
    <xf numFmtId="0" fontId="17" fillId="8" borderId="37" xfId="0" applyFont="1" applyFill="1" applyBorder="1" applyAlignment="1">
      <alignment horizontal="center" vertical="center" wrapText="1"/>
    </xf>
    <xf numFmtId="0" fontId="17" fillId="2" borderId="37" xfId="1" applyFont="1" applyBorder="1" applyAlignment="1">
      <alignment horizontal="center" vertical="center" wrapText="1"/>
    </xf>
    <xf numFmtId="0" fontId="17" fillId="8" borderId="37" xfId="1" applyFont="1" applyFill="1" applyBorder="1" applyAlignment="1">
      <alignment horizontal="center" vertical="center" wrapText="1"/>
    </xf>
    <xf numFmtId="0" fontId="17" fillId="2" borderId="34" xfId="1" applyFont="1" applyBorder="1" applyAlignment="1">
      <alignment horizontal="center" vertical="center" wrapText="1"/>
    </xf>
    <xf numFmtId="0" fontId="17" fillId="2" borderId="13" xfId="1" applyFont="1" applyBorder="1" applyAlignment="1">
      <alignment horizontal="center" vertical="center" wrapText="1"/>
    </xf>
    <xf numFmtId="0" fontId="17" fillId="12" borderId="37" xfId="1" applyFont="1" applyFill="1" applyBorder="1" applyAlignment="1">
      <alignment horizontal="center" vertical="center" wrapText="1"/>
    </xf>
    <xf numFmtId="0" fontId="17" fillId="12" borderId="15" xfId="1" applyFont="1" applyFill="1" applyBorder="1" applyAlignment="1">
      <alignment horizontal="center" vertical="center" wrapText="1"/>
    </xf>
    <xf numFmtId="0" fontId="17" fillId="8" borderId="16" xfId="0" applyFont="1" applyFill="1" applyBorder="1" applyAlignment="1">
      <alignment horizontal="center" vertical="center" wrapText="1"/>
    </xf>
    <xf numFmtId="0" fontId="17" fillId="12" borderId="38" xfId="1" applyFont="1" applyFill="1" applyBorder="1" applyAlignment="1">
      <alignment horizontal="center" vertical="center" wrapText="1"/>
    </xf>
    <xf numFmtId="0" fontId="17" fillId="6" borderId="40" xfId="0" applyFont="1" applyFill="1" applyBorder="1" applyAlignment="1">
      <alignment horizontal="center" vertical="center" wrapText="1"/>
    </xf>
    <xf numFmtId="0" fontId="17" fillId="8" borderId="40" xfId="0" applyFont="1" applyFill="1" applyBorder="1" applyAlignment="1">
      <alignment horizontal="center" vertical="center" wrapText="1"/>
    </xf>
    <xf numFmtId="0" fontId="17" fillId="6" borderId="36" xfId="0" applyFont="1" applyFill="1" applyBorder="1" applyAlignment="1">
      <alignment horizontal="center" vertical="center" wrapText="1"/>
    </xf>
    <xf numFmtId="0" fontId="3" fillId="7" borderId="21" xfId="0" applyFont="1" applyFill="1" applyBorder="1" applyAlignment="1">
      <alignment wrapText="1"/>
    </xf>
    <xf numFmtId="0" fontId="3" fillId="8" borderId="23" xfId="0" applyFont="1" applyFill="1" applyBorder="1" applyAlignment="1">
      <alignment horizontal="center" wrapText="1"/>
    </xf>
    <xf numFmtId="0" fontId="0" fillId="8" borderId="23" xfId="0" applyFill="1" applyBorder="1" applyAlignment="1">
      <alignment wrapText="1"/>
    </xf>
    <xf numFmtId="0" fontId="0" fillId="8" borderId="27" xfId="0" applyFill="1" applyBorder="1" applyAlignment="1">
      <alignment wrapText="1"/>
    </xf>
    <xf numFmtId="0" fontId="0" fillId="7" borderId="20" xfId="0" applyFill="1" applyBorder="1" applyAlignment="1">
      <alignment wrapText="1"/>
    </xf>
    <xf numFmtId="0" fontId="0" fillId="7" borderId="26" xfId="0" applyFill="1" applyBorder="1" applyAlignment="1">
      <alignment wrapText="1"/>
    </xf>
    <xf numFmtId="0" fontId="17" fillId="2" borderId="16" xfId="1" applyFont="1" applyBorder="1" applyAlignment="1">
      <alignment horizontal="center" wrapText="1"/>
    </xf>
    <xf numFmtId="0" fontId="17" fillId="2" borderId="40" xfId="1" applyFont="1" applyBorder="1" applyAlignment="1">
      <alignment horizontal="center" wrapText="1"/>
    </xf>
    <xf numFmtId="0" fontId="17" fillId="2" borderId="36" xfId="1" applyFont="1" applyBorder="1" applyAlignment="1">
      <alignment horizontal="center" wrapText="1"/>
    </xf>
    <xf numFmtId="0" fontId="0" fillId="28" borderId="2" xfId="0" applyFill="1" applyBorder="1" applyAlignment="1">
      <alignment horizontal="center" wrapText="1"/>
    </xf>
    <xf numFmtId="0" fontId="0" fillId="28" borderId="2" xfId="0" applyFill="1" applyBorder="1"/>
    <xf numFmtId="0" fontId="0" fillId="28" borderId="2" xfId="0" applyFill="1" applyBorder="1" applyAlignment="1">
      <alignment horizontal="center"/>
    </xf>
    <xf numFmtId="0" fontId="5" fillId="6" borderId="2" xfId="0" applyFont="1" applyFill="1" applyBorder="1" applyAlignment="1">
      <alignment horizontal="center" wrapText="1"/>
    </xf>
    <xf numFmtId="0" fontId="17" fillId="7" borderId="37" xfId="1" applyFont="1" applyFill="1" applyBorder="1" applyAlignment="1">
      <alignment horizontal="center" vertical="center" wrapText="1"/>
    </xf>
    <xf numFmtId="0" fontId="0" fillId="7" borderId="27" xfId="0" applyFill="1" applyBorder="1"/>
    <xf numFmtId="0" fontId="19" fillId="19" borderId="0" xfId="5" applyBorder="1" applyAlignment="1"/>
    <xf numFmtId="0" fontId="19" fillId="19" borderId="0" xfId="5" applyBorder="1" applyAlignment="1">
      <alignment wrapText="1"/>
    </xf>
    <xf numFmtId="0" fontId="19" fillId="19" borderId="18" xfId="5" applyBorder="1"/>
    <xf numFmtId="0" fontId="19" fillId="19" borderId="22" xfId="5" applyBorder="1" applyAlignment="1"/>
    <xf numFmtId="0" fontId="19" fillId="19" borderId="22" xfId="5" applyBorder="1"/>
    <xf numFmtId="0" fontId="19" fillId="19" borderId="21" xfId="5" applyBorder="1"/>
    <xf numFmtId="0" fontId="19" fillId="19" borderId="23" xfId="5" applyBorder="1"/>
    <xf numFmtId="0" fontId="19" fillId="19" borderId="0" xfId="5" applyBorder="1"/>
    <xf numFmtId="0" fontId="19" fillId="19" borderId="20" xfId="5" applyBorder="1"/>
    <xf numFmtId="0" fontId="19" fillId="19" borderId="27" xfId="5" applyBorder="1"/>
    <xf numFmtId="0" fontId="19" fillId="19" borderId="25" xfId="5" applyBorder="1" applyAlignment="1"/>
    <xf numFmtId="0" fontId="19" fillId="19" borderId="25" xfId="5" applyBorder="1"/>
    <xf numFmtId="0" fontId="19" fillId="19" borderId="26" xfId="5" applyBorder="1"/>
    <xf numFmtId="0" fontId="19" fillId="19" borderId="22" xfId="5" applyBorder="1" applyAlignment="1">
      <alignment wrapText="1"/>
    </xf>
    <xf numFmtId="0" fontId="19" fillId="19" borderId="23" xfId="5" applyBorder="1" applyAlignment="1">
      <alignment wrapText="1"/>
    </xf>
    <xf numFmtId="0" fontId="19" fillId="19" borderId="18" xfId="5" applyBorder="1" applyAlignment="1">
      <alignment wrapText="1"/>
    </xf>
    <xf numFmtId="0" fontId="19" fillId="19" borderId="21" xfId="5" applyBorder="1" applyAlignment="1">
      <alignment wrapText="1"/>
    </xf>
    <xf numFmtId="0" fontId="19" fillId="19" borderId="20" xfId="5" applyBorder="1" applyAlignment="1">
      <alignment wrapText="1"/>
    </xf>
    <xf numFmtId="0" fontId="19" fillId="19" borderId="27" xfId="5" applyBorder="1" applyAlignment="1">
      <alignment wrapText="1"/>
    </xf>
    <xf numFmtId="0" fontId="19" fillId="19" borderId="25" xfId="5" applyBorder="1" applyAlignment="1">
      <alignment wrapText="1"/>
    </xf>
    <xf numFmtId="0" fontId="19" fillId="19" borderId="26" xfId="5" applyBorder="1" applyAlignment="1">
      <alignment wrapText="1"/>
    </xf>
    <xf numFmtId="0" fontId="15" fillId="6" borderId="8" xfId="0" applyFont="1" applyFill="1" applyBorder="1" applyAlignment="1">
      <alignment horizontal="center" wrapText="1"/>
    </xf>
    <xf numFmtId="0" fontId="3" fillId="6" borderId="17" xfId="0" applyFont="1" applyFill="1" applyBorder="1" applyAlignment="1">
      <alignment horizontal="center" wrapText="1"/>
    </xf>
    <xf numFmtId="0" fontId="3" fillId="14" borderId="8" xfId="0" applyFont="1" applyFill="1" applyBorder="1" applyAlignment="1">
      <alignment horizontal="center" vertical="center" wrapText="1"/>
    </xf>
    <xf numFmtId="0" fontId="0" fillId="29" borderId="2" xfId="0" applyFill="1" applyBorder="1" applyAlignment="1">
      <alignment horizontal="center"/>
    </xf>
    <xf numFmtId="49" fontId="25" fillId="20" borderId="17" xfId="6" applyNumberFormat="1" applyFont="1" applyBorder="1" applyAlignment="1">
      <alignment horizontal="center" wrapText="1"/>
    </xf>
    <xf numFmtId="0" fontId="3" fillId="7" borderId="17" xfId="0" applyFont="1" applyFill="1" applyBorder="1" applyAlignment="1">
      <alignment horizontal="center" vertical="center"/>
    </xf>
    <xf numFmtId="0" fontId="4" fillId="20" borderId="17" xfId="6" applyBorder="1" applyAlignment="1">
      <alignment horizontal="center" wrapText="1"/>
    </xf>
    <xf numFmtId="0" fontId="25" fillId="20" borderId="17" xfId="6" applyFont="1" applyBorder="1" applyAlignment="1">
      <alignment horizontal="center" wrapText="1"/>
    </xf>
    <xf numFmtId="0" fontId="19" fillId="19" borderId="42" xfId="5" applyBorder="1"/>
    <xf numFmtId="0" fontId="19" fillId="19" borderId="43" xfId="5" applyBorder="1"/>
    <xf numFmtId="0" fontId="19" fillId="19" borderId="41" xfId="5" applyBorder="1"/>
    <xf numFmtId="0" fontId="19" fillId="19" borderId="44" xfId="5" applyBorder="1"/>
    <xf numFmtId="0" fontId="25" fillId="3" borderId="11" xfId="2" applyFont="1" applyBorder="1"/>
    <xf numFmtId="0" fontId="21" fillId="3" borderId="33" xfId="2" applyFont="1" applyBorder="1"/>
    <xf numFmtId="0" fontId="21" fillId="3" borderId="12" xfId="2" applyFont="1" applyBorder="1"/>
    <xf numFmtId="0" fontId="19" fillId="19" borderId="42" xfId="5" applyBorder="1" applyAlignment="1">
      <alignment wrapText="1"/>
    </xf>
    <xf numFmtId="0" fontId="0" fillId="7" borderId="8" xfId="0" applyFill="1" applyBorder="1" applyAlignment="1">
      <alignment horizontal="center" wrapText="1"/>
    </xf>
    <xf numFmtId="0" fontId="4" fillId="12" borderId="2" xfId="7" applyFill="1" applyBorder="1"/>
    <xf numFmtId="0" fontId="4" fillId="12" borderId="0" xfId="7" applyFill="1"/>
    <xf numFmtId="0" fontId="4" fillId="12" borderId="6" xfId="7" applyFill="1" applyBorder="1"/>
    <xf numFmtId="0" fontId="4" fillId="12" borderId="7" xfId="7" applyFill="1" applyBorder="1"/>
    <xf numFmtId="0" fontId="4" fillId="3" borderId="47" xfId="2" applyBorder="1" applyAlignment="1">
      <alignment horizontal="center" wrapText="1"/>
    </xf>
    <xf numFmtId="0" fontId="4" fillId="3" borderId="44" xfId="2" applyBorder="1" applyAlignment="1">
      <alignment horizontal="center" wrapText="1"/>
    </xf>
    <xf numFmtId="0" fontId="4" fillId="3" borderId="49" xfId="2" applyBorder="1" applyAlignment="1">
      <alignment horizontal="center" wrapText="1"/>
    </xf>
    <xf numFmtId="0" fontId="4" fillId="25" borderId="4" xfId="11" applyBorder="1" applyAlignment="1">
      <alignment horizontal="center"/>
    </xf>
    <xf numFmtId="0" fontId="4" fillId="3" borderId="50" xfId="2" applyBorder="1" applyAlignment="1">
      <alignment horizontal="center" wrapText="1"/>
    </xf>
    <xf numFmtId="0" fontId="4" fillId="3" borderId="51" xfId="2" applyBorder="1" applyAlignment="1">
      <alignment horizontal="center" wrapText="1"/>
    </xf>
    <xf numFmtId="0" fontId="4" fillId="3" borderId="52" xfId="2" applyBorder="1" applyAlignment="1">
      <alignment horizontal="center" wrapText="1"/>
    </xf>
    <xf numFmtId="0" fontId="22" fillId="4" borderId="9" xfId="3" applyFont="1" applyBorder="1"/>
    <xf numFmtId="0" fontId="22" fillId="4" borderId="10" xfId="3" applyFont="1" applyBorder="1"/>
    <xf numFmtId="0" fontId="23" fillId="4" borderId="10" xfId="3" applyFont="1" applyBorder="1"/>
    <xf numFmtId="0" fontId="22" fillId="4" borderId="4" xfId="3" applyFont="1" applyBorder="1"/>
    <xf numFmtId="0" fontId="22" fillId="26" borderId="9" xfId="12" applyFont="1" applyBorder="1"/>
    <xf numFmtId="0" fontId="23" fillId="26" borderId="10" xfId="12" applyFont="1" applyBorder="1"/>
    <xf numFmtId="0" fontId="22" fillId="26" borderId="10" xfId="12" applyFont="1" applyBorder="1"/>
    <xf numFmtId="0" fontId="22" fillId="26" borderId="4" xfId="12" applyFont="1" applyBorder="1"/>
    <xf numFmtId="0" fontId="23" fillId="20" borderId="9" xfId="6" applyFont="1" applyBorder="1" applyAlignment="1">
      <alignment horizontal="left"/>
    </xf>
    <xf numFmtId="0" fontId="22" fillId="20" borderId="4" xfId="6" applyFont="1" applyBorder="1"/>
    <xf numFmtId="0" fontId="22" fillId="23" borderId="9" xfId="9" applyFont="1" applyBorder="1"/>
    <xf numFmtId="0" fontId="23" fillId="23" borderId="4" xfId="9" applyFont="1" applyBorder="1" applyAlignment="1">
      <alignment horizontal="left" vertical="center"/>
    </xf>
    <xf numFmtId="0" fontId="23" fillId="22" borderId="9" xfId="8" applyFont="1" applyBorder="1" applyAlignment="1">
      <alignment horizontal="right"/>
    </xf>
    <xf numFmtId="0" fontId="23" fillId="22" borderId="10" xfId="8" applyFont="1" applyBorder="1" applyAlignment="1">
      <alignment horizontal="right"/>
    </xf>
    <xf numFmtId="0" fontId="22" fillId="22" borderId="4" xfId="8" applyFont="1" applyBorder="1"/>
    <xf numFmtId="0" fontId="23" fillId="21" borderId="1" xfId="7" applyFont="1" applyBorder="1" applyAlignment="1">
      <alignment horizontal="center"/>
    </xf>
    <xf numFmtId="0" fontId="23" fillId="25" borderId="9" xfId="11" applyFont="1" applyBorder="1" applyAlignment="1">
      <alignment horizontal="right"/>
    </xf>
    <xf numFmtId="0" fontId="17" fillId="8" borderId="48" xfId="1" applyFont="1" applyFill="1" applyBorder="1" applyAlignment="1">
      <alignment horizontal="center" vertical="center" wrapText="1"/>
    </xf>
    <xf numFmtId="0" fontId="17" fillId="8" borderId="45" xfId="1" applyFont="1" applyFill="1" applyBorder="1" applyAlignment="1">
      <alignment horizontal="center" vertical="center" wrapText="1"/>
    </xf>
    <xf numFmtId="0" fontId="3" fillId="8" borderId="6" xfId="0" applyFont="1" applyFill="1" applyBorder="1" applyAlignment="1">
      <alignment horizontal="center" vertical="center" wrapText="1"/>
    </xf>
    <xf numFmtId="9" fontId="17" fillId="8" borderId="45" xfId="1" applyNumberFormat="1" applyFont="1" applyFill="1" applyBorder="1" applyAlignment="1">
      <alignment horizontal="center" vertical="center" wrapText="1"/>
    </xf>
    <xf numFmtId="0" fontId="17" fillId="6" borderId="45" xfId="1" applyFont="1" applyFill="1" applyBorder="1" applyAlignment="1">
      <alignment horizontal="center" vertical="center" wrapText="1"/>
    </xf>
    <xf numFmtId="9" fontId="17" fillId="6" borderId="45" xfId="1" applyNumberFormat="1" applyFont="1" applyFill="1" applyBorder="1" applyAlignment="1">
      <alignment horizontal="center" vertical="center" wrapText="1"/>
    </xf>
    <xf numFmtId="0" fontId="17" fillId="6" borderId="47" xfId="1" applyFont="1" applyFill="1" applyBorder="1" applyAlignment="1">
      <alignment horizontal="center" vertical="center" wrapText="1"/>
    </xf>
    <xf numFmtId="9" fontId="3" fillId="12" borderId="2" xfId="0" applyNumberFormat="1" applyFont="1" applyFill="1" applyBorder="1" applyAlignment="1">
      <alignment horizontal="center" vertical="center"/>
    </xf>
    <xf numFmtId="0" fontId="5" fillId="12" borderId="0" xfId="14" applyFont="1" applyFill="1" applyAlignment="1">
      <alignment vertical="center"/>
    </xf>
    <xf numFmtId="0" fontId="12" fillId="8" borderId="3" xfId="0" applyFont="1" applyFill="1" applyBorder="1" applyAlignment="1">
      <alignment horizontal="left" wrapText="1"/>
    </xf>
    <xf numFmtId="0" fontId="1" fillId="12" borderId="2" xfId="7" applyFont="1" applyFill="1" applyBorder="1"/>
    <xf numFmtId="0" fontId="12" fillId="8" borderId="8"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12" fillId="8" borderId="17" xfId="0" applyFont="1" applyFill="1" applyBorder="1" applyAlignment="1">
      <alignment horizontal="center" vertical="center" wrapText="1"/>
    </xf>
    <xf numFmtId="0" fontId="5" fillId="12" borderId="2" xfId="7" applyFont="1" applyFill="1" applyBorder="1"/>
    <xf numFmtId="0" fontId="0" fillId="0" borderId="0" xfId="0" applyAlignment="1">
      <alignment horizontal="center"/>
    </xf>
    <xf numFmtId="0" fontId="2" fillId="0" borderId="27" xfId="0" applyFont="1" applyBorder="1" applyAlignment="1">
      <alignment wrapText="1"/>
    </xf>
    <xf numFmtId="0" fontId="8" fillId="6" borderId="2" xfId="0" applyFont="1" applyFill="1" applyBorder="1" applyAlignment="1">
      <alignment horizontal="center"/>
    </xf>
    <xf numFmtId="0" fontId="0" fillId="9" borderId="0" xfId="0" applyFill="1" applyAlignment="1">
      <alignment horizontal="center" wrapText="1"/>
    </xf>
    <xf numFmtId="0" fontId="3" fillId="15" borderId="0" xfId="0" applyFont="1" applyFill="1" applyAlignment="1">
      <alignment horizontal="center"/>
    </xf>
    <xf numFmtId="0" fontId="0" fillId="15" borderId="3" xfId="0" applyFill="1" applyBorder="1" applyAlignment="1">
      <alignment horizontal="center" wrapText="1"/>
    </xf>
    <xf numFmtId="0" fontId="0" fillId="6" borderId="0" xfId="0" applyFill="1" applyAlignment="1">
      <alignment horizontal="center"/>
    </xf>
    <xf numFmtId="0" fontId="3" fillId="16" borderId="54" xfId="0" applyFont="1" applyFill="1" applyBorder="1" applyAlignment="1">
      <alignment horizontal="center" vertical="center" wrapText="1"/>
    </xf>
    <xf numFmtId="49" fontId="3" fillId="9" borderId="2" xfId="0" applyNumberFormat="1" applyFont="1" applyFill="1" applyBorder="1" applyAlignment="1">
      <alignment horizontal="center"/>
    </xf>
    <xf numFmtId="0" fontId="0" fillId="28" borderId="8" xfId="0" applyFill="1" applyBorder="1"/>
    <xf numFmtId="0" fontId="3" fillId="16" borderId="1" xfId="0" applyFont="1" applyFill="1" applyBorder="1" applyAlignment="1">
      <alignment horizontal="center"/>
    </xf>
    <xf numFmtId="0" fontId="0" fillId="16" borderId="9" xfId="0" applyFill="1" applyBorder="1"/>
    <xf numFmtId="0" fontId="0" fillId="16" borderId="10" xfId="0" applyFill="1" applyBorder="1"/>
    <xf numFmtId="0" fontId="6" fillId="16" borderId="10" xfId="0" applyFont="1" applyFill="1" applyBorder="1"/>
    <xf numFmtId="0" fontId="0" fillId="16" borderId="4" xfId="0" applyFill="1" applyBorder="1"/>
    <xf numFmtId="0" fontId="6" fillId="16" borderId="9" xfId="0" applyFont="1" applyFill="1" applyBorder="1" applyAlignment="1">
      <alignment horizontal="right"/>
    </xf>
    <xf numFmtId="0" fontId="3" fillId="7" borderId="0" xfId="0" applyFont="1" applyFill="1" applyAlignment="1">
      <alignment horizontal="center"/>
    </xf>
    <xf numFmtId="0" fontId="6" fillId="16" borderId="9" xfId="0" applyFont="1" applyFill="1" applyBorder="1"/>
    <xf numFmtId="0" fontId="6" fillId="16" borderId="4" xfId="0" applyFont="1" applyFill="1" applyBorder="1"/>
    <xf numFmtId="0" fontId="6" fillId="16" borderId="4" xfId="0" applyFont="1" applyFill="1" applyBorder="1" applyAlignment="1">
      <alignment horizontal="left" wrapText="1"/>
    </xf>
    <xf numFmtId="0" fontId="0" fillId="12" borderId="2" xfId="0" applyFill="1" applyBorder="1" applyAlignment="1">
      <alignment horizontal="center"/>
    </xf>
    <xf numFmtId="0" fontId="0" fillId="16" borderId="9" xfId="0" applyFill="1" applyBorder="1" applyAlignment="1">
      <alignment horizontal="left"/>
    </xf>
    <xf numFmtId="0" fontId="3" fillId="5" borderId="19" xfId="0" applyFont="1" applyFill="1" applyBorder="1" applyAlignment="1">
      <alignment horizontal="center" vertical="center" wrapText="1"/>
    </xf>
    <xf numFmtId="0" fontId="6" fillId="16" borderId="4" xfId="0" applyFont="1" applyFill="1" applyBorder="1" applyAlignment="1">
      <alignment horizontal="center"/>
    </xf>
    <xf numFmtId="0" fontId="6" fillId="16" borderId="10" xfId="0" applyFont="1" applyFill="1" applyBorder="1" applyAlignment="1">
      <alignment horizontal="left"/>
    </xf>
    <xf numFmtId="0" fontId="3" fillId="12" borderId="17"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6" fillId="16" borderId="10" xfId="0" applyFont="1" applyFill="1" applyBorder="1" applyAlignment="1">
      <alignment vertical="center"/>
    </xf>
    <xf numFmtId="0" fontId="6" fillId="16" borderId="9" xfId="0" applyFont="1" applyFill="1" applyBorder="1" applyAlignment="1">
      <alignment horizontal="center" vertical="center" wrapText="1"/>
    </xf>
    <xf numFmtId="0" fontId="3" fillId="16" borderId="10" xfId="0" applyFont="1" applyFill="1" applyBorder="1" applyAlignment="1">
      <alignment horizontal="center" vertical="center"/>
    </xf>
    <xf numFmtId="0" fontId="3" fillId="12" borderId="17" xfId="0" applyFont="1" applyFill="1" applyBorder="1" applyAlignment="1">
      <alignment horizontal="center" vertical="center"/>
    </xf>
    <xf numFmtId="0" fontId="3" fillId="16" borderId="55" xfId="0" applyFont="1" applyFill="1" applyBorder="1" applyAlignment="1">
      <alignment horizontal="center" vertical="center"/>
    </xf>
    <xf numFmtId="0" fontId="17" fillId="2" borderId="17" xfId="1" applyFont="1" applyBorder="1" applyAlignment="1">
      <alignment horizontal="center" vertical="center" wrapText="1"/>
    </xf>
    <xf numFmtId="9" fontId="3" fillId="12" borderId="17" xfId="0" applyNumberFormat="1" applyFont="1" applyFill="1" applyBorder="1" applyAlignment="1">
      <alignment horizontal="center" vertical="center" wrapText="1"/>
    </xf>
    <xf numFmtId="0" fontId="3" fillId="16" borderId="55" xfId="0" applyFont="1" applyFill="1" applyBorder="1" applyAlignment="1">
      <alignment horizontal="center" vertical="center" wrapText="1"/>
    </xf>
    <xf numFmtId="0" fontId="3" fillId="16" borderId="56" xfId="0" applyFont="1" applyFill="1" applyBorder="1" applyAlignment="1">
      <alignment horizontal="center" vertical="center" wrapText="1"/>
    </xf>
    <xf numFmtId="0" fontId="3" fillId="16" borderId="57" xfId="0" applyFont="1" applyFill="1" applyBorder="1" applyAlignment="1">
      <alignment horizontal="center" vertical="center" wrapText="1"/>
    </xf>
    <xf numFmtId="0" fontId="6" fillId="16" borderId="10" xfId="0" applyFont="1" applyFill="1" applyBorder="1" applyAlignment="1">
      <alignment horizontal="left" vertical="center" wrapText="1"/>
    </xf>
    <xf numFmtId="0" fontId="9" fillId="7" borderId="17" xfId="0" applyFont="1" applyFill="1" applyBorder="1" applyAlignment="1">
      <alignment horizontal="center" vertical="center" wrapText="1"/>
    </xf>
    <xf numFmtId="10" fontId="3" fillId="7" borderId="17" xfId="0" applyNumberFormat="1" applyFont="1" applyFill="1" applyBorder="1" applyAlignment="1">
      <alignment horizontal="center" vertical="center" wrapText="1"/>
    </xf>
    <xf numFmtId="0" fontId="0" fillId="34" borderId="2" xfId="0" applyFill="1" applyBorder="1" applyAlignment="1">
      <alignment horizontal="center" wrapText="1"/>
    </xf>
    <xf numFmtId="0" fontId="0" fillId="34" borderId="8" xfId="0" applyFill="1" applyBorder="1"/>
    <xf numFmtId="0" fontId="0" fillId="34" borderId="2" xfId="0" applyFill="1" applyBorder="1"/>
    <xf numFmtId="0" fontId="0" fillId="34" borderId="2" xfId="0" applyFill="1" applyBorder="1" applyAlignment="1">
      <alignment horizontal="center"/>
    </xf>
    <xf numFmtId="0" fontId="3" fillId="7" borderId="18" xfId="0" applyFont="1" applyFill="1" applyBorder="1" applyAlignment="1">
      <alignment horizontal="center"/>
    </xf>
    <xf numFmtId="0" fontId="3" fillId="7" borderId="20" xfId="0" applyFont="1" applyFill="1" applyBorder="1" applyAlignment="1">
      <alignment horizontal="center" vertical="center"/>
    </xf>
    <xf numFmtId="0" fontId="3" fillId="7" borderId="23" xfId="0" applyFont="1" applyFill="1" applyBorder="1" applyAlignment="1">
      <alignment horizontal="center" wrapText="1"/>
    </xf>
    <xf numFmtId="0" fontId="3" fillId="16" borderId="9" xfId="0" applyFont="1" applyFill="1" applyBorder="1" applyAlignment="1">
      <alignment horizontal="right" vertical="center"/>
    </xf>
    <xf numFmtId="0" fontId="3" fillId="34" borderId="2" xfId="0" applyFont="1" applyFill="1" applyBorder="1" applyAlignment="1">
      <alignment horizontal="center"/>
    </xf>
    <xf numFmtId="0" fontId="8" fillId="15" borderId="2" xfId="0" applyFont="1" applyFill="1" applyBorder="1" applyAlignment="1">
      <alignment horizontal="center"/>
    </xf>
    <xf numFmtId="0" fontId="17" fillId="12" borderId="2" xfId="1" applyNumberFormat="1" applyFont="1" applyFill="1" applyBorder="1" applyAlignment="1">
      <alignment horizontal="center" wrapText="1"/>
    </xf>
    <xf numFmtId="0" fontId="4" fillId="3" borderId="55" xfId="2" applyBorder="1" applyAlignment="1">
      <alignment horizontal="center" wrapText="1"/>
    </xf>
    <xf numFmtId="0" fontId="4" fillId="3" borderId="58" xfId="2" applyBorder="1" applyAlignment="1">
      <alignment horizontal="center" wrapText="1"/>
    </xf>
    <xf numFmtId="0" fontId="4" fillId="3" borderId="56" xfId="2" applyBorder="1" applyAlignment="1">
      <alignment horizontal="center" wrapText="1"/>
    </xf>
    <xf numFmtId="0" fontId="4" fillId="3" borderId="57" xfId="2" applyBorder="1" applyAlignment="1">
      <alignment horizontal="center" wrapText="1"/>
    </xf>
    <xf numFmtId="0" fontId="0" fillId="35" borderId="2" xfId="0" applyFill="1" applyBorder="1" applyAlignment="1">
      <alignment horizontal="center"/>
    </xf>
    <xf numFmtId="0" fontId="0" fillId="35" borderId="2" xfId="0" applyFill="1" applyBorder="1"/>
    <xf numFmtId="0" fontId="17" fillId="7" borderId="2" xfId="1" applyFont="1" applyFill="1" applyBorder="1" applyAlignment="1">
      <alignment horizontal="center" vertical="center" wrapText="1"/>
    </xf>
    <xf numFmtId="0" fontId="17" fillId="7" borderId="34" xfId="1" applyFont="1" applyFill="1" applyBorder="1" applyAlignment="1">
      <alignment horizontal="center" vertical="center" wrapText="1"/>
    </xf>
    <xf numFmtId="0" fontId="17" fillId="7" borderId="32" xfId="1" applyFont="1" applyFill="1" applyBorder="1" applyAlignment="1">
      <alignment horizontal="center" vertical="center" wrapText="1"/>
    </xf>
    <xf numFmtId="0" fontId="6" fillId="16" borderId="4" xfId="0" applyFont="1" applyFill="1" applyBorder="1" applyAlignment="1">
      <alignment wrapText="1"/>
    </xf>
    <xf numFmtId="0" fontId="28" fillId="16" borderId="9" xfId="0" applyFont="1" applyFill="1" applyBorder="1"/>
    <xf numFmtId="0" fontId="29" fillId="16" borderId="10" xfId="0" applyFont="1" applyFill="1" applyBorder="1"/>
    <xf numFmtId="0" fontId="28" fillId="16" borderId="10" xfId="0" applyFont="1" applyFill="1" applyBorder="1"/>
    <xf numFmtId="0" fontId="28" fillId="16" borderId="4" xfId="0" applyFont="1" applyFill="1" applyBorder="1"/>
    <xf numFmtId="0" fontId="3" fillId="16" borderId="48" xfId="0" applyFont="1" applyFill="1" applyBorder="1" applyAlignment="1">
      <alignment horizontal="center" vertical="center" wrapText="1"/>
    </xf>
    <xf numFmtId="0" fontId="20" fillId="12" borderId="0" xfId="14" applyFill="1"/>
    <xf numFmtId="0" fontId="17" fillId="2" borderId="7" xfId="1" applyFont="1" applyBorder="1" applyAlignment="1">
      <alignment horizontal="center" vertical="center" wrapText="1"/>
    </xf>
    <xf numFmtId="9" fontId="17" fillId="12" borderId="32" xfId="1" applyNumberFormat="1" applyFont="1" applyFill="1" applyBorder="1" applyAlignment="1">
      <alignment horizontal="center" vertical="center" wrapText="1"/>
    </xf>
    <xf numFmtId="9" fontId="17" fillId="12" borderId="35" xfId="1" applyNumberFormat="1" applyFont="1" applyFill="1" applyBorder="1" applyAlignment="1">
      <alignment horizontal="center" vertical="center" wrapText="1"/>
    </xf>
    <xf numFmtId="0" fontId="17" fillId="2" borderId="14" xfId="1" applyNumberFormat="1" applyFont="1" applyBorder="1" applyAlignment="1">
      <alignment horizontal="center" wrapText="1"/>
    </xf>
    <xf numFmtId="0" fontId="17" fillId="2" borderId="32" xfId="1" applyNumberFormat="1" applyFont="1" applyBorder="1" applyAlignment="1">
      <alignment horizontal="center" wrapText="1"/>
    </xf>
    <xf numFmtId="0" fontId="17" fillId="15" borderId="31" xfId="1" applyNumberFormat="1" applyFont="1" applyFill="1" applyBorder="1" applyAlignment="1">
      <alignment horizontal="center" wrapText="1"/>
    </xf>
    <xf numFmtId="0" fontId="17" fillId="15" borderId="5" xfId="1" applyNumberFormat="1" applyFont="1" applyFill="1" applyBorder="1" applyAlignment="1">
      <alignment horizontal="center" wrapText="1"/>
    </xf>
    <xf numFmtId="0" fontId="0" fillId="8" borderId="3" xfId="0" applyFill="1" applyBorder="1" applyAlignment="1">
      <alignment horizontal="center"/>
    </xf>
    <xf numFmtId="0" fontId="5" fillId="8" borderId="2" xfId="0" applyFont="1" applyFill="1" applyBorder="1" applyAlignment="1">
      <alignment horizontal="left"/>
    </xf>
    <xf numFmtId="0" fontId="0" fillId="0" borderId="8" xfId="0" applyBorder="1"/>
    <xf numFmtId="0" fontId="0" fillId="36" borderId="0" xfId="0" applyFill="1"/>
    <xf numFmtId="0" fontId="0" fillId="6" borderId="3" xfId="0" applyFill="1" applyBorder="1" applyAlignment="1">
      <alignment horizontal="center"/>
    </xf>
    <xf numFmtId="0" fontId="4" fillId="3" borderId="53" xfId="2" applyBorder="1" applyAlignment="1">
      <alignment horizontal="center" wrapText="1"/>
    </xf>
    <xf numFmtId="0" fontId="4" fillId="4" borderId="54" xfId="3" applyBorder="1" applyAlignment="1">
      <alignment horizontal="center" wrapText="1"/>
    </xf>
    <xf numFmtId="0" fontId="24" fillId="4" borderId="6" xfId="3" applyFont="1" applyBorder="1" applyAlignment="1">
      <alignment horizontal="center" wrapText="1"/>
    </xf>
    <xf numFmtId="0" fontId="24" fillId="4" borderId="46" xfId="3" applyFont="1" applyBorder="1" applyAlignment="1">
      <alignment horizontal="center" wrapText="1"/>
    </xf>
    <xf numFmtId="0" fontId="4" fillId="3" borderId="33" xfId="2" applyBorder="1"/>
    <xf numFmtId="0" fontId="19" fillId="19" borderId="53" xfId="5" applyBorder="1"/>
    <xf numFmtId="0" fontId="23" fillId="27" borderId="4" xfId="13" applyFont="1" applyBorder="1" applyAlignment="1">
      <alignment horizontal="center" vertical="center"/>
    </xf>
    <xf numFmtId="0" fontId="4" fillId="3" borderId="41" xfId="2" applyBorder="1" applyAlignment="1">
      <alignment horizontal="center" wrapText="1"/>
    </xf>
    <xf numFmtId="0" fontId="4" fillId="4" borderId="59" xfId="3" applyBorder="1" applyAlignment="1">
      <alignment horizontal="center" wrapText="1"/>
    </xf>
    <xf numFmtId="0" fontId="24" fillId="4" borderId="60" xfId="3" applyFont="1" applyBorder="1" applyAlignment="1">
      <alignment horizontal="center" wrapText="1"/>
    </xf>
    <xf numFmtId="0" fontId="24" fillId="4" borderId="61" xfId="3" applyFont="1" applyBorder="1" applyAlignment="1">
      <alignment horizontal="center" wrapText="1"/>
    </xf>
    <xf numFmtId="0" fontId="23" fillId="23" borderId="2" xfId="9" applyFont="1" applyBorder="1" applyAlignment="1">
      <alignment horizontal="center" vertical="center"/>
    </xf>
    <xf numFmtId="0" fontId="4" fillId="3" borderId="2" xfId="2" applyBorder="1" applyAlignment="1">
      <alignment horizontal="center" wrapText="1"/>
    </xf>
    <xf numFmtId="0" fontId="4" fillId="4" borderId="2" xfId="3" applyBorder="1" applyAlignment="1">
      <alignment horizontal="center" wrapText="1"/>
    </xf>
    <xf numFmtId="0" fontId="24" fillId="4" borderId="2" xfId="3" applyFont="1" applyBorder="1" applyAlignment="1">
      <alignment horizontal="center" wrapText="1"/>
    </xf>
    <xf numFmtId="0" fontId="8" fillId="11" borderId="2" xfId="0" applyFont="1" applyFill="1" applyBorder="1" applyAlignment="1">
      <alignment horizontal="center"/>
    </xf>
    <xf numFmtId="49" fontId="0" fillId="12" borderId="7" xfId="0" applyNumberFormat="1" applyFill="1" applyBorder="1"/>
    <xf numFmtId="0" fontId="24" fillId="4" borderId="5" xfId="3" applyFont="1" applyBorder="1" applyAlignment="1">
      <alignment horizontal="center" wrapText="1"/>
    </xf>
    <xf numFmtId="1" fontId="17" fillId="2" borderId="2" xfId="1" applyNumberFormat="1" applyFont="1" applyBorder="1" applyAlignment="1">
      <alignment horizontal="center" wrapText="1"/>
    </xf>
    <xf numFmtId="1" fontId="17" fillId="2" borderId="5" xfId="1" applyNumberFormat="1" applyFont="1" applyBorder="1" applyAlignment="1">
      <alignment horizontal="center" wrapText="1"/>
    </xf>
    <xf numFmtId="1" fontId="17" fillId="2" borderId="38" xfId="1" applyNumberFormat="1" applyFont="1" applyBorder="1" applyAlignment="1">
      <alignment horizontal="center" wrapText="1"/>
    </xf>
    <xf numFmtId="0" fontId="0" fillId="9" borderId="8" xfId="0" applyFill="1" applyBorder="1" applyAlignment="1">
      <alignment horizontal="left" wrapText="1"/>
    </xf>
    <xf numFmtId="0" fontId="1" fillId="2" borderId="2" xfId="1" applyBorder="1"/>
    <xf numFmtId="0" fontId="17" fillId="2" borderId="45" xfId="1" applyFont="1" applyBorder="1" applyAlignment="1">
      <alignment horizontal="center" wrapText="1"/>
    </xf>
    <xf numFmtId="0" fontId="4" fillId="4" borderId="2" xfId="3" applyBorder="1"/>
    <xf numFmtId="0" fontId="0" fillId="31" borderId="2" xfId="0" applyFill="1" applyBorder="1" applyAlignment="1">
      <alignment horizontal="center"/>
    </xf>
    <xf numFmtId="0" fontId="3" fillId="7" borderId="3" xfId="0" applyFont="1" applyFill="1" applyBorder="1"/>
    <xf numFmtId="0" fontId="5" fillId="8" borderId="2" xfId="0" applyFont="1" applyFill="1" applyBorder="1" applyAlignment="1">
      <alignment horizontal="center"/>
    </xf>
    <xf numFmtId="0" fontId="0" fillId="38" borderId="2" xfId="0" applyFill="1" applyBorder="1"/>
    <xf numFmtId="0" fontId="0" fillId="37" borderId="0" xfId="0" applyFill="1"/>
    <xf numFmtId="0" fontId="0" fillId="30" borderId="0" xfId="0" applyFill="1"/>
    <xf numFmtId="0" fontId="17" fillId="39" borderId="31" xfId="1" applyNumberFormat="1" applyFont="1" applyFill="1" applyBorder="1" applyAlignment="1">
      <alignment horizontal="center" wrapText="1"/>
    </xf>
    <xf numFmtId="0" fontId="3" fillId="8" borderId="8" xfId="0" applyFont="1" applyFill="1" applyBorder="1" applyAlignment="1">
      <alignment horizontal="center" vertical="center" wrapText="1"/>
    </xf>
    <xf numFmtId="0" fontId="3" fillId="8" borderId="17" xfId="0" applyFont="1" applyFill="1" applyBorder="1" applyAlignment="1">
      <alignment horizontal="center" vertical="center" wrapText="1"/>
    </xf>
    <xf numFmtId="0" fontId="5" fillId="11" borderId="2" xfId="0" applyFont="1" applyFill="1" applyBorder="1" applyAlignment="1">
      <alignment horizontal="center"/>
    </xf>
    <xf numFmtId="0" fontId="0" fillId="32" borderId="0" xfId="0" applyFill="1"/>
    <xf numFmtId="0" fontId="3" fillId="11" borderId="0" xfId="0" applyFont="1" applyFill="1" applyAlignment="1">
      <alignment horizontal="center"/>
    </xf>
    <xf numFmtId="0" fontId="3" fillId="32" borderId="0" xfId="0" applyFont="1" applyFill="1" applyAlignment="1">
      <alignment horizontal="left"/>
    </xf>
    <xf numFmtId="0" fontId="3" fillId="32" borderId="0" xfId="0" applyFont="1" applyFill="1" applyAlignment="1">
      <alignment horizontal="center"/>
    </xf>
    <xf numFmtId="0" fontId="0" fillId="30" borderId="2" xfId="0" applyFill="1" applyBorder="1"/>
    <xf numFmtId="0" fontId="30" fillId="0" borderId="0" xfId="0" applyFont="1"/>
    <xf numFmtId="0" fontId="31" fillId="0" borderId="0" xfId="0" applyFont="1"/>
    <xf numFmtId="0" fontId="31" fillId="0" borderId="0" xfId="0" applyFont="1" applyAlignment="1">
      <alignment horizontal="left"/>
    </xf>
    <xf numFmtId="0" fontId="30" fillId="5" borderId="2" xfId="0" applyFont="1" applyFill="1" applyBorder="1" applyAlignment="1">
      <alignment horizontal="center"/>
    </xf>
    <xf numFmtId="0" fontId="32" fillId="0" borderId="0" xfId="0" applyFont="1"/>
    <xf numFmtId="0" fontId="30" fillId="5" borderId="2" xfId="0" applyFont="1" applyFill="1" applyBorder="1" applyAlignment="1">
      <alignment horizontal="center" vertical="center"/>
    </xf>
    <xf numFmtId="0" fontId="30" fillId="40" borderId="2" xfId="0" applyFont="1" applyFill="1" applyBorder="1"/>
    <xf numFmtId="0" fontId="32" fillId="40" borderId="2" xfId="0" applyFont="1" applyFill="1" applyBorder="1"/>
    <xf numFmtId="0" fontId="30" fillId="33" borderId="2" xfId="0" applyFont="1" applyFill="1" applyBorder="1"/>
    <xf numFmtId="0" fontId="3" fillId="6" borderId="2" xfId="0" applyFont="1" applyFill="1" applyBorder="1"/>
    <xf numFmtId="0" fontId="3" fillId="11" borderId="2" xfId="0" applyFont="1" applyFill="1" applyBorder="1"/>
    <xf numFmtId="0" fontId="8" fillId="8" borderId="17" xfId="0" applyFont="1" applyFill="1" applyBorder="1" applyAlignment="1">
      <alignment horizontal="center" wrapText="1"/>
    </xf>
    <xf numFmtId="0" fontId="0" fillId="9" borderId="2" xfId="0" applyFill="1" applyBorder="1"/>
    <xf numFmtId="0" fontId="0" fillId="9" borderId="5" xfId="0" applyFill="1" applyBorder="1"/>
    <xf numFmtId="0" fontId="0" fillId="9" borderId="6" xfId="0" applyFill="1" applyBorder="1"/>
    <xf numFmtId="0" fontId="0" fillId="9" borderId="7" xfId="0" applyFill="1" applyBorder="1"/>
    <xf numFmtId="0" fontId="0" fillId="9" borderId="2" xfId="0" applyFill="1" applyBorder="1" applyAlignment="1">
      <alignment wrapText="1"/>
    </xf>
    <xf numFmtId="0" fontId="0" fillId="9" borderId="17" xfId="0" applyFill="1" applyBorder="1"/>
    <xf numFmtId="0" fontId="0" fillId="9" borderId="26" xfId="0" applyFill="1" applyBorder="1"/>
    <xf numFmtId="0" fontId="20" fillId="9" borderId="5" xfId="14" applyFill="1" applyBorder="1"/>
    <xf numFmtId="0" fontId="0" fillId="9" borderId="27" xfId="0" applyFill="1" applyBorder="1"/>
    <xf numFmtId="0" fontId="0" fillId="9" borderId="25" xfId="0" applyFill="1" applyBorder="1"/>
    <xf numFmtId="0" fontId="33" fillId="9" borderId="5" xfId="14" applyFont="1" applyFill="1" applyBorder="1"/>
    <xf numFmtId="0" fontId="34" fillId="9" borderId="6" xfId="0" applyFont="1" applyFill="1" applyBorder="1"/>
    <xf numFmtId="0" fontId="34" fillId="9" borderId="7" xfId="0" applyFont="1" applyFill="1" applyBorder="1"/>
    <xf numFmtId="0" fontId="33" fillId="9" borderId="0" xfId="14" applyFont="1" applyFill="1"/>
    <xf numFmtId="0" fontId="34" fillId="9" borderId="25" xfId="0" applyFont="1" applyFill="1" applyBorder="1"/>
    <xf numFmtId="0" fontId="34" fillId="9" borderId="26" xfId="0" applyFont="1" applyFill="1" applyBorder="1"/>
    <xf numFmtId="0" fontId="33" fillId="9" borderId="27" xfId="14" applyFont="1" applyFill="1" applyBorder="1"/>
    <xf numFmtId="0" fontId="0" fillId="5" borderId="17" xfId="0" applyFill="1" applyBorder="1" applyAlignment="1">
      <alignment horizontal="center"/>
    </xf>
    <xf numFmtId="0" fontId="5" fillId="18" borderId="2" xfId="0" applyFont="1" applyFill="1" applyBorder="1" applyAlignment="1">
      <alignment horizontal="center"/>
    </xf>
    <xf numFmtId="0" fontId="17" fillId="2" borderId="2" xfId="1" applyFont="1" applyBorder="1" applyAlignment="1">
      <alignment horizontal="center" wrapText="1"/>
    </xf>
    <xf numFmtId="0" fontId="17" fillId="15" borderId="5" xfId="1" applyFont="1" applyFill="1" applyBorder="1" applyAlignment="1">
      <alignment horizontal="center" wrapText="1"/>
    </xf>
    <xf numFmtId="0" fontId="17" fillId="2" borderId="5" xfId="1" applyFont="1" applyBorder="1" applyAlignment="1">
      <alignment horizontal="center" wrapText="1"/>
    </xf>
    <xf numFmtId="49" fontId="17" fillId="2" borderId="54" xfId="1" applyNumberFormat="1" applyFont="1" applyBorder="1" applyAlignment="1">
      <alignment horizontal="center" wrapText="1"/>
    </xf>
    <xf numFmtId="0" fontId="4" fillId="3" borderId="62" xfId="2" applyBorder="1" applyAlignment="1">
      <alignment horizontal="center" wrapText="1"/>
    </xf>
    <xf numFmtId="0" fontId="4" fillId="3" borderId="18" xfId="2" applyBorder="1" applyAlignment="1">
      <alignment horizontal="center" wrapText="1"/>
    </xf>
    <xf numFmtId="0" fontId="4" fillId="3" borderId="22" xfId="2" applyBorder="1" applyAlignment="1">
      <alignment horizontal="center" wrapText="1"/>
    </xf>
    <xf numFmtId="0" fontId="4" fillId="3" borderId="63" xfId="2" applyBorder="1" applyAlignment="1">
      <alignment horizontal="center" wrapText="1"/>
    </xf>
    <xf numFmtId="0" fontId="4" fillId="3" borderId="64" xfId="2" applyBorder="1" applyAlignment="1">
      <alignment horizontal="center" wrapText="1"/>
    </xf>
    <xf numFmtId="0" fontId="4" fillId="3" borderId="65" xfId="2" applyBorder="1" applyAlignment="1">
      <alignment horizontal="center" wrapText="1"/>
    </xf>
    <xf numFmtId="0" fontId="4" fillId="3" borderId="20" xfId="2" applyBorder="1" applyAlignment="1">
      <alignment horizontal="center" wrapText="1"/>
    </xf>
    <xf numFmtId="0" fontId="4" fillId="3" borderId="8" xfId="2" applyBorder="1" applyAlignment="1">
      <alignment horizontal="center" wrapText="1"/>
    </xf>
    <xf numFmtId="0" fontId="25" fillId="3" borderId="33" xfId="2" applyFont="1" applyBorder="1"/>
    <xf numFmtId="0" fontId="19" fillId="19" borderId="53" xfId="5" applyBorder="1" applyAlignment="1">
      <alignment wrapText="1"/>
    </xf>
    <xf numFmtId="0" fontId="0" fillId="0" borderId="2" xfId="0" applyBorder="1" applyAlignment="1">
      <alignment horizontal="center" vertical="center"/>
    </xf>
    <xf numFmtId="0" fontId="0" fillId="9" borderId="2" xfId="0" applyFill="1" applyBorder="1" applyAlignment="1">
      <alignment horizontal="center" vertical="center" wrapText="1"/>
    </xf>
    <xf numFmtId="49" fontId="0" fillId="9" borderId="2" xfId="0" applyNumberFormat="1" applyFill="1" applyBorder="1" applyAlignment="1">
      <alignment horizontal="center" vertical="center" wrapText="1"/>
    </xf>
    <xf numFmtId="0" fontId="0" fillId="9" borderId="2" xfId="0" applyFill="1" applyBorder="1" applyAlignment="1">
      <alignment horizontal="center" vertical="center"/>
    </xf>
    <xf numFmtId="0" fontId="0" fillId="5" borderId="2" xfId="0" applyFill="1" applyBorder="1" applyAlignment="1">
      <alignment horizontal="center" vertical="center"/>
    </xf>
    <xf numFmtId="0" fontId="0" fillId="6" borderId="2" xfId="0" applyFill="1" applyBorder="1" applyAlignment="1">
      <alignment horizontal="center" vertical="center"/>
    </xf>
    <xf numFmtId="0" fontId="4" fillId="41" borderId="0" xfId="0" applyFont="1" applyFill="1"/>
    <xf numFmtId="0" fontId="4" fillId="41" borderId="2" xfId="0" applyFont="1" applyFill="1" applyBorder="1" applyAlignment="1">
      <alignment horizontal="center" vertical="center"/>
    </xf>
    <xf numFmtId="0" fontId="12" fillId="12" borderId="2" xfId="0" applyFont="1" applyFill="1" applyBorder="1" applyAlignment="1">
      <alignment horizontal="center" vertical="center" wrapText="1"/>
    </xf>
    <xf numFmtId="0" fontId="0" fillId="15" borderId="2" xfId="0" applyFill="1" applyBorder="1" applyAlignment="1">
      <alignment horizontal="center" vertical="center"/>
    </xf>
    <xf numFmtId="0" fontId="0" fillId="15" borderId="2" xfId="0" applyFill="1" applyBorder="1"/>
    <xf numFmtId="0" fontId="36" fillId="0" borderId="0" xfId="0" applyFont="1" applyAlignment="1">
      <alignment horizontal="justify" vertical="center"/>
    </xf>
    <xf numFmtId="0" fontId="35" fillId="0" borderId="0" xfId="0" applyFont="1" applyAlignment="1">
      <alignment horizontal="justify" vertical="center"/>
    </xf>
    <xf numFmtId="0" fontId="38" fillId="0" borderId="0" xfId="0" applyFont="1" applyAlignment="1">
      <alignment horizontal="justify" vertical="center"/>
    </xf>
    <xf numFmtId="0" fontId="40" fillId="0" borderId="0" xfId="0" applyFont="1" applyAlignment="1">
      <alignment horizontal="justify" vertical="center"/>
    </xf>
    <xf numFmtId="0" fontId="41" fillId="0" borderId="0" xfId="0" applyFont="1" applyAlignment="1">
      <alignment horizontal="justify" vertical="center"/>
    </xf>
    <xf numFmtId="0" fontId="0" fillId="15" borderId="37" xfId="0" applyFill="1" applyBorder="1"/>
    <xf numFmtId="0" fontId="0" fillId="34" borderId="37" xfId="0" applyFill="1" applyBorder="1"/>
    <xf numFmtId="0" fontId="0" fillId="0" borderId="37" xfId="0" applyBorder="1"/>
    <xf numFmtId="0" fontId="0" fillId="15" borderId="34" xfId="0" applyFill="1" applyBorder="1"/>
    <xf numFmtId="0" fontId="0" fillId="15" borderId="32" xfId="0" applyFill="1" applyBorder="1"/>
    <xf numFmtId="0" fontId="0" fillId="15" borderId="32" xfId="0" applyFill="1" applyBorder="1" applyAlignment="1">
      <alignment horizontal="center"/>
    </xf>
    <xf numFmtId="0" fontId="0" fillId="15" borderId="5" xfId="0" applyFill="1" applyBorder="1"/>
    <xf numFmtId="0" fontId="0" fillId="34" borderId="5" xfId="0" applyFill="1" applyBorder="1"/>
    <xf numFmtId="0" fontId="0" fillId="0" borderId="5" xfId="0" applyBorder="1"/>
    <xf numFmtId="0" fontId="0" fillId="15" borderId="39" xfId="0" applyFill="1" applyBorder="1"/>
    <xf numFmtId="0" fontId="0" fillId="0" borderId="7" xfId="0" applyBorder="1"/>
    <xf numFmtId="0" fontId="12" fillId="0" borderId="7" xfId="0" applyFont="1" applyBorder="1"/>
    <xf numFmtId="0" fontId="2" fillId="0" borderId="2" xfId="0" applyFont="1" applyBorder="1"/>
    <xf numFmtId="0" fontId="12" fillId="0" borderId="2" xfId="0" applyFont="1" applyBorder="1"/>
    <xf numFmtId="0" fontId="12" fillId="15" borderId="7" xfId="0" applyFont="1" applyFill="1" applyBorder="1"/>
    <xf numFmtId="0" fontId="2" fillId="15" borderId="2" xfId="0" applyFont="1" applyFill="1" applyBorder="1"/>
    <xf numFmtId="0" fontId="0" fillId="15" borderId="7" xfId="0" applyFill="1" applyBorder="1"/>
    <xf numFmtId="0" fontId="3" fillId="15" borderId="7" xfId="0" applyFont="1" applyFill="1" applyBorder="1"/>
    <xf numFmtId="0" fontId="3" fillId="0" borderId="7" xfId="0" applyFont="1" applyBorder="1"/>
    <xf numFmtId="0" fontId="12" fillId="15" borderId="2" xfId="0" applyFont="1" applyFill="1" applyBorder="1"/>
    <xf numFmtId="0" fontId="0" fillId="10" borderId="6" xfId="0" applyFill="1" applyBorder="1" applyAlignment="1">
      <alignment horizontal="center"/>
    </xf>
    <xf numFmtId="0" fontId="0" fillId="9" borderId="6" xfId="0" applyFill="1" applyBorder="1" applyAlignment="1">
      <alignment horizontal="center"/>
    </xf>
    <xf numFmtId="0" fontId="34" fillId="9" borderId="6" xfId="0" applyFont="1" applyFill="1" applyBorder="1" applyAlignment="1">
      <alignment horizontal="center"/>
    </xf>
    <xf numFmtId="0" fontId="3" fillId="12" borderId="45" xfId="0" applyFont="1" applyFill="1" applyBorder="1" applyAlignment="1">
      <alignment horizontal="center" vertical="center" wrapText="1"/>
    </xf>
    <xf numFmtId="0" fontId="3" fillId="7" borderId="35" xfId="0" applyFont="1" applyFill="1" applyBorder="1" applyAlignment="1">
      <alignment horizontal="center" vertical="center" wrapText="1"/>
    </xf>
    <xf numFmtId="49" fontId="1" fillId="5" borderId="2" xfId="0" applyNumberFormat="1" applyFont="1" applyFill="1" applyBorder="1" applyAlignment="1">
      <alignment horizontal="center" vertical="center" wrapText="1"/>
    </xf>
    <xf numFmtId="49" fontId="1" fillId="5" borderId="2" xfId="0" applyNumberFormat="1" applyFont="1" applyFill="1" applyBorder="1" applyAlignment="1">
      <alignment horizontal="center" vertical="center"/>
    </xf>
    <xf numFmtId="49" fontId="0" fillId="5" borderId="2" xfId="0" applyNumberFormat="1" applyFill="1" applyBorder="1" applyAlignment="1">
      <alignment horizontal="center" vertical="center"/>
    </xf>
    <xf numFmtId="0" fontId="20" fillId="12" borderId="0" xfId="14" applyFill="1" applyAlignment="1"/>
    <xf numFmtId="0" fontId="5" fillId="5" borderId="2" xfId="0" applyFont="1" applyFill="1" applyBorder="1" applyAlignment="1">
      <alignment horizontal="left"/>
    </xf>
    <xf numFmtId="49" fontId="17" fillId="12" borderId="37" xfId="1" applyNumberFormat="1" applyFont="1" applyFill="1" applyBorder="1" applyAlignment="1">
      <alignment horizontal="center" wrapText="1"/>
    </xf>
    <xf numFmtId="0" fontId="17" fillId="8" borderId="14" xfId="1" applyFont="1" applyFill="1" applyBorder="1" applyAlignment="1">
      <alignment horizontal="center" vertical="center" wrapText="1"/>
    </xf>
    <xf numFmtId="0" fontId="17" fillId="12" borderId="37" xfId="0" applyFont="1" applyFill="1" applyBorder="1" applyAlignment="1">
      <alignment horizontal="center" vertical="center" wrapText="1"/>
    </xf>
    <xf numFmtId="0" fontId="43" fillId="12" borderId="2" xfId="0" applyFont="1" applyFill="1" applyBorder="1"/>
    <xf numFmtId="49" fontId="42" fillId="12" borderId="5" xfId="1" applyNumberFormat="1" applyFont="1" applyFill="1" applyBorder="1" applyAlignment="1">
      <alignment horizontal="center" wrapText="1"/>
    </xf>
    <xf numFmtId="0" fontId="45" fillId="42" borderId="1" xfId="0" applyFont="1" applyFill="1" applyBorder="1" applyAlignment="1">
      <alignment vertical="center"/>
    </xf>
    <xf numFmtId="0" fontId="45" fillId="42" borderId="10" xfId="0" applyFont="1" applyFill="1" applyBorder="1" applyAlignment="1">
      <alignment vertical="center"/>
    </xf>
    <xf numFmtId="0" fontId="45" fillId="42" borderId="4" xfId="0" applyFont="1" applyFill="1" applyBorder="1" applyAlignment="1">
      <alignment vertical="center"/>
    </xf>
    <xf numFmtId="0" fontId="45" fillId="43" borderId="49" xfId="0" applyFont="1" applyFill="1" applyBorder="1" applyAlignment="1">
      <alignment vertical="center"/>
    </xf>
    <xf numFmtId="0" fontId="45" fillId="43" borderId="53" xfId="0" applyFont="1" applyFill="1" applyBorder="1" applyAlignment="1">
      <alignment vertical="center"/>
    </xf>
    <xf numFmtId="0" fontId="44" fillId="43" borderId="44" xfId="0" applyFont="1" applyFill="1" applyBorder="1" applyAlignment="1">
      <alignment vertical="center"/>
    </xf>
    <xf numFmtId="0" fontId="45" fillId="43" borderId="44" xfId="0" applyFont="1" applyFill="1" applyBorder="1" applyAlignment="1">
      <alignment vertical="center"/>
    </xf>
    <xf numFmtId="0" fontId="45" fillId="43" borderId="49" xfId="0" applyFont="1" applyFill="1" applyBorder="1" applyAlignment="1">
      <alignment vertical="center" wrapText="1"/>
    </xf>
    <xf numFmtId="0" fontId="46" fillId="43" borderId="53" xfId="0" applyFont="1" applyFill="1" applyBorder="1" applyAlignment="1">
      <alignment vertical="center"/>
    </xf>
    <xf numFmtId="0" fontId="20" fillId="39" borderId="0" xfId="14" applyFill="1"/>
    <xf numFmtId="0" fontId="45" fillId="43" borderId="43" xfId="0" applyFont="1" applyFill="1" applyBorder="1" applyAlignment="1">
      <alignment vertical="center" wrapText="1"/>
    </xf>
    <xf numFmtId="0" fontId="45" fillId="43" borderId="44" xfId="0" applyFont="1" applyFill="1" applyBorder="1" applyAlignment="1">
      <alignment vertical="center" wrapText="1"/>
    </xf>
    <xf numFmtId="0" fontId="45" fillId="43" borderId="43" xfId="0" applyFont="1" applyFill="1" applyBorder="1" applyAlignment="1">
      <alignment vertical="center"/>
    </xf>
    <xf numFmtId="0" fontId="0" fillId="12" borderId="3" xfId="0" applyFill="1" applyBorder="1" applyAlignment="1">
      <alignment wrapText="1"/>
    </xf>
    <xf numFmtId="0" fontId="20" fillId="39" borderId="2" xfId="14" applyFill="1" applyBorder="1"/>
    <xf numFmtId="0" fontId="0" fillId="39" borderId="2" xfId="0" applyFill="1" applyBorder="1"/>
    <xf numFmtId="1" fontId="0" fillId="12" borderId="7" xfId="0" applyNumberFormat="1" applyFill="1" applyBorder="1"/>
    <xf numFmtId="49" fontId="5" fillId="12" borderId="2" xfId="7" applyNumberFormat="1" applyFont="1" applyFill="1" applyBorder="1"/>
    <xf numFmtId="0" fontId="20" fillId="43" borderId="53" xfId="14" applyFill="1" applyBorder="1" applyAlignment="1">
      <alignment vertical="center"/>
    </xf>
    <xf numFmtId="0" fontId="3" fillId="5" borderId="8" xfId="0" applyFont="1" applyFill="1" applyBorder="1" applyAlignment="1">
      <alignment horizontal="center"/>
    </xf>
    <xf numFmtId="0" fontId="3" fillId="5" borderId="17" xfId="0" applyFont="1" applyFill="1" applyBorder="1" applyAlignment="1">
      <alignment horizontal="center"/>
    </xf>
    <xf numFmtId="0" fontId="6" fillId="16" borderId="33" xfId="0" applyFont="1" applyFill="1" applyBorder="1" applyAlignment="1">
      <alignment horizontal="center" wrapText="1"/>
    </xf>
    <xf numFmtId="0" fontId="17" fillId="5" borderId="40" xfId="0" applyFont="1" applyFill="1" applyBorder="1" applyAlignment="1">
      <alignment horizontal="center" vertical="center" wrapText="1"/>
    </xf>
    <xf numFmtId="0" fontId="5" fillId="5" borderId="2" xfId="0" applyFont="1" applyFill="1" applyBorder="1" applyAlignment="1">
      <alignment horizontal="center"/>
    </xf>
    <xf numFmtId="0" fontId="3" fillId="5" borderId="26" xfId="0" applyFont="1" applyFill="1" applyBorder="1" applyAlignment="1">
      <alignment horizontal="center" vertical="center" wrapText="1"/>
    </xf>
    <xf numFmtId="0" fontId="3" fillId="16" borderId="26" xfId="0" applyFont="1" applyFill="1" applyBorder="1" applyAlignment="1">
      <alignment horizontal="center" vertical="center" wrapText="1"/>
    </xf>
    <xf numFmtId="0" fontId="3" fillId="14" borderId="0" xfId="0" applyFont="1" applyFill="1" applyAlignment="1">
      <alignment horizontal="center" wrapText="1"/>
    </xf>
    <xf numFmtId="0" fontId="5" fillId="8" borderId="8" xfId="0" applyFont="1" applyFill="1" applyBorder="1"/>
    <xf numFmtId="0" fontId="8" fillId="8" borderId="3" xfId="0" applyFont="1" applyFill="1" applyBorder="1" applyAlignment="1">
      <alignment horizontal="center"/>
    </xf>
    <xf numFmtId="0" fontId="5" fillId="8" borderId="3" xfId="0" applyFont="1" applyFill="1" applyBorder="1"/>
    <xf numFmtId="0" fontId="5" fillId="8" borderId="17" xfId="0" applyFont="1" applyFill="1" applyBorder="1"/>
    <xf numFmtId="0" fontId="5" fillId="5" borderId="8" xfId="0" applyFont="1" applyFill="1" applyBorder="1"/>
    <xf numFmtId="0" fontId="8" fillId="5" borderId="3" xfId="0" applyFont="1" applyFill="1" applyBorder="1" applyAlignment="1">
      <alignment horizontal="center"/>
    </xf>
    <xf numFmtId="0" fontId="5" fillId="5" borderId="3" xfId="0" applyFont="1" applyFill="1" applyBorder="1"/>
    <xf numFmtId="0" fontId="5" fillId="5" borderId="17" xfId="0" applyFont="1" applyFill="1" applyBorder="1"/>
    <xf numFmtId="0" fontId="3" fillId="16" borderId="70" xfId="0" applyFont="1" applyFill="1" applyBorder="1" applyAlignment="1">
      <alignment horizontal="center" vertical="center" wrapText="1"/>
    </xf>
    <xf numFmtId="0" fontId="3" fillId="5" borderId="3" xfId="0" applyFont="1" applyFill="1" applyBorder="1" applyAlignment="1">
      <alignment horizontal="center" vertical="top"/>
    </xf>
    <xf numFmtId="0" fontId="3" fillId="5" borderId="3" xfId="0" applyFont="1" applyFill="1" applyBorder="1" applyAlignment="1">
      <alignment horizontal="center"/>
    </xf>
    <xf numFmtId="0" fontId="47" fillId="12" borderId="1" xfId="0" applyFont="1" applyFill="1" applyBorder="1" applyAlignment="1">
      <alignment vertical="center"/>
    </xf>
    <xf numFmtId="0" fontId="0" fillId="0" borderId="8" xfId="0" applyBorder="1" applyAlignment="1">
      <alignment horizontal="center"/>
    </xf>
    <xf numFmtId="0" fontId="3" fillId="7" borderId="0" xfId="0" applyFont="1" applyFill="1" applyAlignment="1">
      <alignment wrapText="1"/>
    </xf>
    <xf numFmtId="0" fontId="45" fillId="43" borderId="0" xfId="0" applyFont="1" applyFill="1" applyAlignment="1">
      <alignment vertical="center"/>
    </xf>
    <xf numFmtId="0" fontId="23" fillId="24" borderId="9" xfId="10" applyFont="1" applyBorder="1" applyAlignment="1">
      <alignment horizontal="center"/>
    </xf>
    <xf numFmtId="0" fontId="23" fillId="24" borderId="10" xfId="10" applyFont="1" applyBorder="1" applyAlignment="1">
      <alignment horizontal="center"/>
    </xf>
    <xf numFmtId="0" fontId="23" fillId="24" borderId="4" xfId="10" applyFont="1" applyBorder="1" applyAlignment="1">
      <alignment horizontal="center"/>
    </xf>
    <xf numFmtId="0" fontId="6" fillId="16" borderId="9" xfId="0" applyFont="1" applyFill="1" applyBorder="1" applyAlignment="1">
      <alignment horizontal="center" wrapText="1"/>
    </xf>
    <xf numFmtId="0" fontId="6" fillId="16" borderId="4" xfId="0" applyFont="1" applyFill="1" applyBorder="1" applyAlignment="1">
      <alignment horizontal="center" wrapText="1"/>
    </xf>
    <xf numFmtId="0" fontId="6" fillId="16" borderId="10" xfId="0" applyFont="1" applyFill="1" applyBorder="1" applyAlignment="1">
      <alignment horizontal="center" wrapText="1"/>
    </xf>
    <xf numFmtId="0" fontId="0" fillId="5" borderId="2" xfId="0" applyFill="1" applyBorder="1" applyAlignment="1">
      <alignment horizontal="center" wrapText="1"/>
    </xf>
    <xf numFmtId="0" fontId="6" fillId="16" borderId="11" xfId="0" applyFont="1" applyFill="1" applyBorder="1" applyAlignment="1">
      <alignment horizontal="center" wrapText="1"/>
    </xf>
    <xf numFmtId="0" fontId="6" fillId="16" borderId="12" xfId="0" applyFont="1" applyFill="1" applyBorder="1" applyAlignment="1">
      <alignment horizontal="center" wrapText="1"/>
    </xf>
    <xf numFmtId="0" fontId="0" fillId="8" borderId="8" xfId="0" applyFill="1" applyBorder="1" applyAlignment="1">
      <alignment horizontal="center"/>
    </xf>
    <xf numFmtId="0" fontId="0" fillId="8" borderId="3" xfId="0" applyFill="1" applyBorder="1" applyAlignment="1">
      <alignment horizontal="center"/>
    </xf>
    <xf numFmtId="0" fontId="0" fillId="8" borderId="17" xfId="0" applyFill="1" applyBorder="1" applyAlignment="1">
      <alignment horizontal="center"/>
    </xf>
    <xf numFmtId="0" fontId="20" fillId="43" borderId="9" xfId="14" applyFill="1" applyBorder="1" applyAlignment="1">
      <alignment vertical="center"/>
    </xf>
    <xf numFmtId="0" fontId="20" fillId="43" borderId="10" xfId="14" applyFill="1" applyBorder="1" applyAlignment="1">
      <alignment vertical="center"/>
    </xf>
    <xf numFmtId="0" fontId="20" fillId="43" borderId="67" xfId="14" applyFill="1" applyBorder="1" applyAlignment="1">
      <alignment vertical="center"/>
    </xf>
    <xf numFmtId="0" fontId="45" fillId="43" borderId="68" xfId="0" applyFont="1" applyFill="1" applyBorder="1" applyAlignment="1">
      <alignment vertical="center"/>
    </xf>
    <xf numFmtId="0" fontId="45" fillId="43" borderId="49" xfId="0" applyFont="1" applyFill="1" applyBorder="1" applyAlignment="1">
      <alignment vertical="center"/>
    </xf>
    <xf numFmtId="0" fontId="20" fillId="43" borderId="11" xfId="14" applyFill="1" applyBorder="1" applyAlignment="1">
      <alignment vertical="center"/>
    </xf>
    <xf numFmtId="0" fontId="20" fillId="43" borderId="33" xfId="14" applyFill="1" applyBorder="1" applyAlignment="1">
      <alignment vertical="center"/>
    </xf>
    <xf numFmtId="0" fontId="20" fillId="43" borderId="69" xfId="14" applyFill="1" applyBorder="1" applyAlignment="1">
      <alignment vertical="center"/>
    </xf>
    <xf numFmtId="0" fontId="20" fillId="43" borderId="41" xfId="14" applyFill="1" applyBorder="1" applyAlignment="1">
      <alignment vertical="center"/>
    </xf>
    <xf numFmtId="0" fontId="20" fillId="43" borderId="53" xfId="14" applyFill="1" applyBorder="1" applyAlignment="1">
      <alignment vertical="center"/>
    </xf>
    <xf numFmtId="0" fontId="20" fillId="43" borderId="66" xfId="14" applyFill="1" applyBorder="1" applyAlignment="1">
      <alignment vertical="center"/>
    </xf>
    <xf numFmtId="0" fontId="3" fillId="5" borderId="8" xfId="0" applyFont="1" applyFill="1" applyBorder="1" applyAlignment="1">
      <alignment horizontal="center"/>
    </xf>
    <xf numFmtId="0" fontId="3" fillId="5" borderId="17" xfId="0" applyFont="1" applyFill="1" applyBorder="1" applyAlignment="1">
      <alignment horizontal="center"/>
    </xf>
    <xf numFmtId="0" fontId="6" fillId="16" borderId="33" xfId="0" applyFont="1" applyFill="1" applyBorder="1" applyAlignment="1">
      <alignment horizontal="center" wrapText="1"/>
    </xf>
    <xf numFmtId="0" fontId="0" fillId="5" borderId="8" xfId="0" applyFill="1" applyBorder="1" applyAlignment="1">
      <alignment horizontal="center"/>
    </xf>
    <xf numFmtId="0" fontId="0" fillId="5" borderId="17" xfId="0" applyFill="1" applyBorder="1" applyAlignment="1">
      <alignment horizontal="center"/>
    </xf>
    <xf numFmtId="0" fontId="6" fillId="16" borderId="53" xfId="0" applyFont="1" applyFill="1" applyBorder="1" applyAlignment="1">
      <alignment horizontal="center"/>
    </xf>
    <xf numFmtId="0" fontId="6" fillId="16" borderId="44" xfId="0" applyFont="1" applyFill="1" applyBorder="1" applyAlignment="1">
      <alignment horizontal="center"/>
    </xf>
    <xf numFmtId="0" fontId="3" fillId="16" borderId="25" xfId="0" applyFont="1" applyFill="1" applyBorder="1" applyAlignment="1">
      <alignment horizontal="center" vertical="center" wrapText="1"/>
    </xf>
    <xf numFmtId="0" fontId="6" fillId="16" borderId="10" xfId="0" applyFont="1" applyFill="1" applyBorder="1" applyAlignment="1">
      <alignment horizontal="right" wrapText="1"/>
    </xf>
  </cellXfs>
  <cellStyles count="16">
    <cellStyle name="40% - Accent1" xfId="1" builtinId="31"/>
    <cellStyle name="60% - Accent1" xfId="7" builtinId="32"/>
    <cellStyle name="60% - Accent2" xfId="8" builtinId="36"/>
    <cellStyle name="60% - Accent4" xfId="11" builtinId="44"/>
    <cellStyle name="60% - Accent6" xfId="13" builtinId="52"/>
    <cellStyle name="Accent1" xfId="6" builtinId="29"/>
    <cellStyle name="Accent2" xfId="2" builtinId="33"/>
    <cellStyle name="Accent3" xfId="9" builtinId="37"/>
    <cellStyle name="Accent4" xfId="10" builtinId="41"/>
    <cellStyle name="Accent5" xfId="12" builtinId="45"/>
    <cellStyle name="Accent6" xfId="3" builtinId="49"/>
    <cellStyle name="Bad" xfId="5" builtinId="27"/>
    <cellStyle name="Hyperlink" xfId="14" builtinId="8"/>
    <cellStyle name="Normal" xfId="0" builtinId="0"/>
    <cellStyle name="Normal 2" xfId="4" xr:uid="{00000000-0005-0000-0000-00000E000000}"/>
    <cellStyle name="Normal 2 2 2" xfId="15"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7.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image" Target="../media/image28.png"/></Relationships>
</file>

<file path=xl/drawings/_rels/drawing17.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s>
</file>

<file path=xl/drawings/_rels/drawing18.xml.rels><?xml version="1.0" encoding="UTF-8" standalone="yes"?>
<Relationships xmlns="http://schemas.openxmlformats.org/package/2006/relationships"><Relationship Id="rId2" Type="http://schemas.openxmlformats.org/officeDocument/2006/relationships/image" Target="../media/image34.png"/><Relationship Id="rId1" Type="http://schemas.openxmlformats.org/officeDocument/2006/relationships/image" Target="../media/image3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image" Target="../media/image37.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9.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13</xdr:col>
      <xdr:colOff>517315</xdr:colOff>
      <xdr:row>8</xdr:row>
      <xdr:rowOff>77312</xdr:rowOff>
    </xdr:from>
    <xdr:to>
      <xdr:col>15</xdr:col>
      <xdr:colOff>1027801</xdr:colOff>
      <xdr:row>21</xdr:row>
      <xdr:rowOff>167005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1435346" y="1982312"/>
          <a:ext cx="2094017" cy="2911475"/>
        </a:xfrm>
        <a:prstGeom prst="rect">
          <a:avLst/>
        </a:prstGeom>
      </xdr:spPr>
    </xdr:pic>
    <xdr:clientData/>
  </xdr:twoCellAnchor>
  <xdr:twoCellAnchor editAs="oneCell">
    <xdr:from>
      <xdr:col>13</xdr:col>
      <xdr:colOff>259824</xdr:colOff>
      <xdr:row>27</xdr:row>
      <xdr:rowOff>101283</xdr:rowOff>
    </xdr:from>
    <xdr:to>
      <xdr:col>17</xdr:col>
      <xdr:colOff>284005</xdr:colOff>
      <xdr:row>29</xdr:row>
      <xdr:rowOff>93663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3547199" y="4863783"/>
          <a:ext cx="3596056" cy="3733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190500</xdr:colOff>
      <xdr:row>7</xdr:row>
      <xdr:rowOff>116418</xdr:rowOff>
    </xdr:from>
    <xdr:to>
      <xdr:col>18</xdr:col>
      <xdr:colOff>474133</xdr:colOff>
      <xdr:row>14</xdr:row>
      <xdr:rowOff>144993</xdr:rowOff>
    </xdr:to>
    <xdr:pic>
      <xdr:nvPicPr>
        <xdr:cNvPr id="3" name="Picture 2">
          <a:extLst>
            <a:ext uri="{FF2B5EF4-FFF2-40B4-BE49-F238E27FC236}">
              <a16:creationId xmlns:a16="http://schemas.microsoft.com/office/drawing/2014/main" id="{EE99BA1A-3FEF-4673-86C4-2EF28D3FD0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9750" y="2000251"/>
          <a:ext cx="3352800" cy="1362075"/>
        </a:xfrm>
        <a:prstGeom prst="rect">
          <a:avLst/>
        </a:prstGeom>
      </xdr:spPr>
    </xdr:pic>
    <xdr:clientData/>
  </xdr:twoCellAnchor>
  <xdr:twoCellAnchor editAs="oneCell">
    <xdr:from>
      <xdr:col>14</xdr:col>
      <xdr:colOff>275168</xdr:colOff>
      <xdr:row>0</xdr:row>
      <xdr:rowOff>0</xdr:rowOff>
    </xdr:from>
    <xdr:to>
      <xdr:col>17</xdr:col>
      <xdr:colOff>247227</xdr:colOff>
      <xdr:row>8</xdr:row>
      <xdr:rowOff>48895</xdr:rowOff>
    </xdr:to>
    <xdr:pic>
      <xdr:nvPicPr>
        <xdr:cNvPr id="4" name="Picture 3">
          <a:extLst>
            <a:ext uri="{FF2B5EF4-FFF2-40B4-BE49-F238E27FC236}">
              <a16:creationId xmlns:a16="http://schemas.microsoft.com/office/drawing/2014/main" id="{84E7EFD9-E9A7-4FCA-BBCB-26533E0E5B10}"/>
            </a:ext>
          </a:extLst>
        </xdr:cNvPr>
        <xdr:cNvPicPr>
          <a:picLocks noChangeAspect="1"/>
        </xdr:cNvPicPr>
      </xdr:nvPicPr>
      <xdr:blipFill>
        <a:blip xmlns:r="http://schemas.openxmlformats.org/officeDocument/2006/relationships" r:embed="rId2"/>
        <a:stretch>
          <a:fillRect/>
        </a:stretch>
      </xdr:blipFill>
      <xdr:spPr>
        <a:xfrm>
          <a:off x="11398251" y="0"/>
          <a:ext cx="1813559" cy="212322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14</xdr:col>
      <xdr:colOff>181187</xdr:colOff>
      <xdr:row>4</xdr:row>
      <xdr:rowOff>88900</xdr:rowOff>
    </xdr:from>
    <xdr:to>
      <xdr:col>16</xdr:col>
      <xdr:colOff>170413</xdr:colOff>
      <xdr:row>13</xdr:row>
      <xdr:rowOff>202564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2563687" y="1422400"/>
          <a:ext cx="1820143" cy="244199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17</xdr:col>
      <xdr:colOff>726018</xdr:colOff>
      <xdr:row>4</xdr:row>
      <xdr:rowOff>133349</xdr:rowOff>
    </xdr:from>
    <xdr:to>
      <xdr:col>20</xdr:col>
      <xdr:colOff>408516</xdr:colOff>
      <xdr:row>19</xdr:row>
      <xdr:rowOff>46356</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3468351" y="1293282"/>
          <a:ext cx="2205566" cy="2834007"/>
        </a:xfrm>
        <a:prstGeom prst="rect">
          <a:avLst/>
        </a:prstGeom>
      </xdr:spPr>
    </xdr:pic>
    <xdr:clientData/>
  </xdr:twoCellAnchor>
  <xdr:twoCellAnchor editAs="oneCell">
    <xdr:from>
      <xdr:col>17</xdr:col>
      <xdr:colOff>656167</xdr:colOff>
      <xdr:row>18</xdr:row>
      <xdr:rowOff>148167</xdr:rowOff>
    </xdr:from>
    <xdr:to>
      <xdr:col>21</xdr:col>
      <xdr:colOff>76141</xdr:colOff>
      <xdr:row>22</xdr:row>
      <xdr:rowOff>4446</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a:stretch>
          <a:fillRect/>
        </a:stretch>
      </xdr:blipFill>
      <xdr:spPr>
        <a:xfrm>
          <a:off x="13398500" y="4034367"/>
          <a:ext cx="2552642" cy="63521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12</xdr:col>
      <xdr:colOff>533401</xdr:colOff>
      <xdr:row>3</xdr:row>
      <xdr:rowOff>74082</xdr:rowOff>
    </xdr:from>
    <xdr:to>
      <xdr:col>15</xdr:col>
      <xdr:colOff>95250</xdr:colOff>
      <xdr:row>17</xdr:row>
      <xdr:rowOff>63499</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7190318" y="1407582"/>
          <a:ext cx="2059516" cy="2656417"/>
        </a:xfrm>
        <a:prstGeom prst="rect">
          <a:avLst/>
        </a:prstGeom>
      </xdr:spPr>
    </xdr:pic>
    <xdr:clientData/>
  </xdr:twoCellAnchor>
  <xdr:twoCellAnchor editAs="oneCell">
    <xdr:from>
      <xdr:col>14</xdr:col>
      <xdr:colOff>529167</xdr:colOff>
      <xdr:row>4</xdr:row>
      <xdr:rowOff>137584</xdr:rowOff>
    </xdr:from>
    <xdr:to>
      <xdr:col>18</xdr:col>
      <xdr:colOff>539898</xdr:colOff>
      <xdr:row>9</xdr:row>
      <xdr:rowOff>31750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2"/>
        <a:stretch>
          <a:fillRect/>
        </a:stretch>
      </xdr:blipFill>
      <xdr:spPr>
        <a:xfrm>
          <a:off x="10763250" y="1661584"/>
          <a:ext cx="3196314" cy="84666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695325</xdr:colOff>
      <xdr:row>0</xdr:row>
      <xdr:rowOff>0</xdr:rowOff>
    </xdr:from>
    <xdr:to>
      <xdr:col>12</xdr:col>
      <xdr:colOff>224316</xdr:colOff>
      <xdr:row>8</xdr:row>
      <xdr:rowOff>123825</xdr:rowOff>
    </xdr:to>
    <xdr:pic>
      <xdr:nvPicPr>
        <xdr:cNvPr id="3" name="Picture 2">
          <a:extLst>
            <a:ext uri="{FF2B5EF4-FFF2-40B4-BE49-F238E27FC236}">
              <a16:creationId xmlns:a16="http://schemas.microsoft.com/office/drawing/2014/main" id="{B32ED204-4202-4696-BA9E-2535536232F0}"/>
            </a:ext>
          </a:extLst>
        </xdr:cNvPr>
        <xdr:cNvPicPr>
          <a:picLocks noChangeAspect="1"/>
        </xdr:cNvPicPr>
      </xdr:nvPicPr>
      <xdr:blipFill>
        <a:blip xmlns:r="http://schemas.openxmlformats.org/officeDocument/2006/relationships" r:embed="rId1"/>
        <a:stretch>
          <a:fillRect/>
        </a:stretch>
      </xdr:blipFill>
      <xdr:spPr>
        <a:xfrm>
          <a:off x="9896475" y="0"/>
          <a:ext cx="1481616" cy="1971675"/>
        </a:xfrm>
        <a:prstGeom prst="rect">
          <a:avLst/>
        </a:prstGeom>
      </xdr:spPr>
    </xdr:pic>
    <xdr:clientData/>
  </xdr:twoCellAnchor>
  <xdr:twoCellAnchor editAs="oneCell">
    <xdr:from>
      <xdr:col>9</xdr:col>
      <xdr:colOff>276224</xdr:colOff>
      <xdr:row>8</xdr:row>
      <xdr:rowOff>152400</xdr:rowOff>
    </xdr:from>
    <xdr:to>
      <xdr:col>13</xdr:col>
      <xdr:colOff>304800</xdr:colOff>
      <xdr:row>8</xdr:row>
      <xdr:rowOff>638175</xdr:rowOff>
    </xdr:to>
    <xdr:pic>
      <xdr:nvPicPr>
        <xdr:cNvPr id="2" name="Picture 1">
          <a:extLst>
            <a:ext uri="{FF2B5EF4-FFF2-40B4-BE49-F238E27FC236}">
              <a16:creationId xmlns:a16="http://schemas.microsoft.com/office/drawing/2014/main" id="{DF37D3F3-00E8-49B9-888E-B3D54B5A252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77374" y="2000250"/>
          <a:ext cx="2590801" cy="485775"/>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42334</xdr:colOff>
      <xdr:row>4</xdr:row>
      <xdr:rowOff>179916</xdr:rowOff>
    </xdr:from>
    <xdr:to>
      <xdr:col>7</xdr:col>
      <xdr:colOff>1047750</xdr:colOff>
      <xdr:row>11</xdr:row>
      <xdr:rowOff>120395</xdr:rowOff>
    </xdr:to>
    <xdr:pic>
      <xdr:nvPicPr>
        <xdr:cNvPr id="3" name="Picture 2">
          <a:extLst>
            <a:ext uri="{FF2B5EF4-FFF2-40B4-BE49-F238E27FC236}">
              <a16:creationId xmlns:a16="http://schemas.microsoft.com/office/drawing/2014/main" id="{1680F6D8-40DE-472A-ABE0-BB85D025F9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1" y="1449916"/>
          <a:ext cx="3884082" cy="127397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17</xdr:col>
      <xdr:colOff>803910</xdr:colOff>
      <xdr:row>2</xdr:row>
      <xdr:rowOff>104987</xdr:rowOff>
    </xdr:from>
    <xdr:to>
      <xdr:col>20</xdr:col>
      <xdr:colOff>439209</xdr:colOff>
      <xdr:row>16</xdr:row>
      <xdr:rowOff>63711</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13884910" y="866987"/>
          <a:ext cx="2069465" cy="2816224"/>
        </a:xfrm>
        <a:prstGeom prst="rect">
          <a:avLst/>
        </a:prstGeom>
      </xdr:spPr>
    </xdr:pic>
    <xdr:clientData/>
  </xdr:twoCellAnchor>
  <xdr:twoCellAnchor editAs="oneCell">
    <xdr:from>
      <xdr:col>17</xdr:col>
      <xdr:colOff>630131</xdr:colOff>
      <xdr:row>15</xdr:row>
      <xdr:rowOff>116263</xdr:rowOff>
    </xdr:from>
    <xdr:to>
      <xdr:col>21</xdr:col>
      <xdr:colOff>408729</xdr:colOff>
      <xdr:row>19</xdr:row>
      <xdr:rowOff>86785</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11131" y="3545263"/>
          <a:ext cx="2826598" cy="73252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16</xdr:col>
      <xdr:colOff>348616</xdr:colOff>
      <xdr:row>9</xdr:row>
      <xdr:rowOff>23284</xdr:rowOff>
    </xdr:from>
    <xdr:to>
      <xdr:col>18</xdr:col>
      <xdr:colOff>734907</xdr:colOff>
      <xdr:row>23</xdr:row>
      <xdr:rowOff>24976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4360949" y="2080684"/>
          <a:ext cx="1825625" cy="2626359"/>
        </a:xfrm>
        <a:prstGeom prst="rect">
          <a:avLst/>
        </a:prstGeom>
      </xdr:spPr>
    </xdr:pic>
    <xdr:clientData/>
  </xdr:twoCellAnchor>
  <xdr:twoCellAnchor editAs="oneCell">
    <xdr:from>
      <xdr:col>15</xdr:col>
      <xdr:colOff>717551</xdr:colOff>
      <xdr:row>5</xdr:row>
      <xdr:rowOff>175683</xdr:rowOff>
    </xdr:from>
    <xdr:to>
      <xdr:col>18</xdr:col>
      <xdr:colOff>1008067</xdr:colOff>
      <xdr:row>9</xdr:row>
      <xdr:rowOff>49660</xdr:rowOff>
    </xdr:to>
    <xdr:pic>
      <xdr:nvPicPr>
        <xdr:cNvPr id="3" name="Picture 2">
          <a:extLst>
            <a:ext uri="{FF2B5EF4-FFF2-40B4-BE49-F238E27FC236}">
              <a16:creationId xmlns:a16="http://schemas.microsoft.com/office/drawing/2014/main" id="{3D543169-416B-43AB-BE55-6ABF7EEBAC08}"/>
            </a:ext>
          </a:extLst>
        </xdr:cNvPr>
        <xdr:cNvPicPr>
          <a:picLocks noChangeAspect="1"/>
        </xdr:cNvPicPr>
      </xdr:nvPicPr>
      <xdr:blipFill>
        <a:blip xmlns:r="http://schemas.openxmlformats.org/officeDocument/2006/relationships" r:embed="rId2"/>
        <a:stretch>
          <a:fillRect/>
        </a:stretch>
      </xdr:blipFill>
      <xdr:spPr>
        <a:xfrm>
          <a:off x="13597468" y="1731433"/>
          <a:ext cx="2513016" cy="635977"/>
        </a:xfrm>
        <a:prstGeom prst="rect">
          <a:avLst/>
        </a:prstGeom>
      </xdr:spPr>
    </xdr:pic>
    <xdr:clientData/>
  </xdr:twoCellAnchor>
  <xdr:twoCellAnchor editAs="oneCell">
    <xdr:from>
      <xdr:col>15</xdr:col>
      <xdr:colOff>321995</xdr:colOff>
      <xdr:row>22</xdr:row>
      <xdr:rowOff>127001</xdr:rowOff>
    </xdr:from>
    <xdr:to>
      <xdr:col>20</xdr:col>
      <xdr:colOff>4232</xdr:colOff>
      <xdr:row>25</xdr:row>
      <xdr:rowOff>42334</xdr:rowOff>
    </xdr:to>
    <xdr:pic>
      <xdr:nvPicPr>
        <xdr:cNvPr id="5" name="Picture 4">
          <a:extLst>
            <a:ext uri="{FF2B5EF4-FFF2-40B4-BE49-F238E27FC236}">
              <a16:creationId xmlns:a16="http://schemas.microsoft.com/office/drawing/2014/main" id="{B91DE34B-98BC-47BB-9DCD-DA82F50250B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201912" y="4942418"/>
          <a:ext cx="3545153" cy="71966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16</xdr:col>
      <xdr:colOff>386926</xdr:colOff>
      <xdr:row>4</xdr:row>
      <xdr:rowOff>177586</xdr:rowOff>
    </xdr:from>
    <xdr:to>
      <xdr:col>19</xdr:col>
      <xdr:colOff>347132</xdr:colOff>
      <xdr:row>18</xdr:row>
      <xdr:rowOff>211</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a:stretch>
          <a:fillRect/>
        </a:stretch>
      </xdr:blipFill>
      <xdr:spPr>
        <a:xfrm>
          <a:off x="14339993" y="1710053"/>
          <a:ext cx="1873672" cy="2548891"/>
        </a:xfrm>
        <a:prstGeom prst="rect">
          <a:avLst/>
        </a:prstGeom>
      </xdr:spPr>
    </xdr:pic>
    <xdr:clientData/>
  </xdr:twoCellAnchor>
  <xdr:twoCellAnchor editAs="oneCell">
    <xdr:from>
      <xdr:col>12</xdr:col>
      <xdr:colOff>539749</xdr:colOff>
      <xdr:row>4</xdr:row>
      <xdr:rowOff>21166</xdr:rowOff>
    </xdr:from>
    <xdr:to>
      <xdr:col>16</xdr:col>
      <xdr:colOff>43749</xdr:colOff>
      <xdr:row>12</xdr:row>
      <xdr:rowOff>59484</xdr:rowOff>
    </xdr:to>
    <xdr:pic>
      <xdr:nvPicPr>
        <xdr:cNvPr id="5" name="Picture 4">
          <a:extLst>
            <a:ext uri="{FF2B5EF4-FFF2-40B4-BE49-F238E27FC236}">
              <a16:creationId xmlns:a16="http://schemas.microsoft.com/office/drawing/2014/main" id="{E7494FD6-CBB2-4982-91BA-5B7DC3011EE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29999" y="1545166"/>
          <a:ext cx="2562583" cy="156231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17</xdr:col>
      <xdr:colOff>307130</xdr:colOff>
      <xdr:row>0</xdr:row>
      <xdr:rowOff>94615</xdr:rowOff>
    </xdr:from>
    <xdr:to>
      <xdr:col>20</xdr:col>
      <xdr:colOff>279189</xdr:colOff>
      <xdr:row>8</xdr:row>
      <xdr:rowOff>122343</xdr:rowOff>
    </xdr:to>
    <xdr:pic>
      <xdr:nvPicPr>
        <xdr:cNvPr id="5" name="Picture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1"/>
        <a:stretch>
          <a:fillRect/>
        </a:stretch>
      </xdr:blipFill>
      <xdr:spPr>
        <a:xfrm>
          <a:off x="13913063" y="94615"/>
          <a:ext cx="1800859" cy="2152861"/>
        </a:xfrm>
        <a:prstGeom prst="rect">
          <a:avLst/>
        </a:prstGeom>
      </xdr:spPr>
    </xdr:pic>
    <xdr:clientData/>
  </xdr:twoCellAnchor>
  <xdr:twoCellAnchor editAs="oneCell">
    <xdr:from>
      <xdr:col>17</xdr:col>
      <xdr:colOff>336127</xdr:colOff>
      <xdr:row>14</xdr:row>
      <xdr:rowOff>107527</xdr:rowOff>
    </xdr:from>
    <xdr:to>
      <xdr:col>20</xdr:col>
      <xdr:colOff>380789</xdr:colOff>
      <xdr:row>15</xdr:row>
      <xdr:rowOff>488950</xdr:rowOff>
    </xdr:to>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2"/>
        <a:stretch>
          <a:fillRect/>
        </a:stretch>
      </xdr:blipFill>
      <xdr:spPr>
        <a:xfrm>
          <a:off x="13942060" y="3206327"/>
          <a:ext cx="1873462" cy="796290"/>
        </a:xfrm>
        <a:prstGeom prst="rect">
          <a:avLst/>
        </a:prstGeom>
      </xdr:spPr>
    </xdr:pic>
    <xdr:clientData/>
  </xdr:twoCellAnchor>
  <xdr:twoCellAnchor editAs="oneCell">
    <xdr:from>
      <xdr:col>17</xdr:col>
      <xdr:colOff>359198</xdr:colOff>
      <xdr:row>9</xdr:row>
      <xdr:rowOff>124671</xdr:rowOff>
    </xdr:from>
    <xdr:to>
      <xdr:col>20</xdr:col>
      <xdr:colOff>170788</xdr:colOff>
      <xdr:row>14</xdr:row>
      <xdr:rowOff>73992</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3"/>
        <a:stretch>
          <a:fillRect/>
        </a:stretch>
      </xdr:blipFill>
      <xdr:spPr>
        <a:xfrm>
          <a:off x="13965131" y="2249804"/>
          <a:ext cx="1640390" cy="9229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401320</xdr:colOff>
      <xdr:row>6</xdr:row>
      <xdr:rowOff>38947</xdr:rowOff>
    </xdr:from>
    <xdr:to>
      <xdr:col>19</xdr:col>
      <xdr:colOff>6561</xdr:colOff>
      <xdr:row>18</xdr:row>
      <xdr:rowOff>19897</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stretch>
          <a:fillRect/>
        </a:stretch>
      </xdr:blipFill>
      <xdr:spPr>
        <a:xfrm>
          <a:off x="14498320" y="1986280"/>
          <a:ext cx="1969346" cy="2313940"/>
        </a:xfrm>
        <a:prstGeom prst="rect">
          <a:avLst/>
        </a:prstGeom>
      </xdr:spPr>
    </xdr:pic>
    <xdr:clientData/>
  </xdr:twoCellAnchor>
  <xdr:twoCellAnchor editAs="oneCell">
    <xdr:from>
      <xdr:col>15</xdr:col>
      <xdr:colOff>806027</xdr:colOff>
      <xdr:row>16</xdr:row>
      <xdr:rowOff>165101</xdr:rowOff>
    </xdr:from>
    <xdr:to>
      <xdr:col>20</xdr:col>
      <xdr:colOff>312209</xdr:colOff>
      <xdr:row>21</xdr:row>
      <xdr:rowOff>6564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63227" y="4059768"/>
          <a:ext cx="3419687" cy="81703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14</xdr:col>
      <xdr:colOff>571500</xdr:colOff>
      <xdr:row>3</xdr:row>
      <xdr:rowOff>52917</xdr:rowOff>
    </xdr:from>
    <xdr:to>
      <xdr:col>17</xdr:col>
      <xdr:colOff>201084</xdr:colOff>
      <xdr:row>15</xdr:row>
      <xdr:rowOff>148167</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8741833" y="1428750"/>
          <a:ext cx="2159000" cy="2381250"/>
        </a:xfrm>
        <a:prstGeom prst="rect">
          <a:avLst/>
        </a:prstGeom>
      </xdr:spPr>
    </xdr:pic>
    <xdr:clientData/>
  </xdr:twoCellAnchor>
  <xdr:twoCellAnchor editAs="oneCell">
    <xdr:from>
      <xdr:col>12</xdr:col>
      <xdr:colOff>550334</xdr:colOff>
      <xdr:row>13</xdr:row>
      <xdr:rowOff>74085</xdr:rowOff>
    </xdr:from>
    <xdr:to>
      <xdr:col>19</xdr:col>
      <xdr:colOff>273050</xdr:colOff>
      <xdr:row>17</xdr:row>
      <xdr:rowOff>180765</xdr:rowOff>
    </xdr:to>
    <xdr:pic>
      <xdr:nvPicPr>
        <xdr:cNvPr id="4" name="Picture 3">
          <a:extLst>
            <a:ext uri="{FF2B5EF4-FFF2-40B4-BE49-F238E27FC236}">
              <a16:creationId xmlns:a16="http://schemas.microsoft.com/office/drawing/2014/main" id="{00000000-0008-0000-14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48334" y="3354918"/>
          <a:ext cx="4876800" cy="8763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14</xdr:col>
      <xdr:colOff>0</xdr:colOff>
      <xdr:row>21</xdr:row>
      <xdr:rowOff>178593</xdr:rowOff>
    </xdr:from>
    <xdr:to>
      <xdr:col>14</xdr:col>
      <xdr:colOff>0</xdr:colOff>
      <xdr:row>33</xdr:row>
      <xdr:rowOff>11906</xdr:rowOff>
    </xdr:to>
    <xdr:cxnSp macro="">
      <xdr:nvCxnSpPr>
        <xdr:cNvPr id="15" name="Straight Arrow Connector 14">
          <a:extLst>
            <a:ext uri="{FF2B5EF4-FFF2-40B4-BE49-F238E27FC236}">
              <a16:creationId xmlns:a16="http://schemas.microsoft.com/office/drawing/2014/main" id="{FA9105FD-85C8-42BF-BF83-6F16CC177C6E}"/>
            </a:ext>
          </a:extLst>
        </xdr:cNvPr>
        <xdr:cNvCxnSpPr/>
      </xdr:nvCxnSpPr>
      <xdr:spPr>
        <a:xfrm>
          <a:off x="8534400" y="4750593"/>
          <a:ext cx="0" cy="2027873"/>
        </a:xfrm>
        <a:prstGeom prst="straightConnector1">
          <a:avLst/>
        </a:prstGeom>
        <a:ln>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71437</xdr:colOff>
      <xdr:row>21</xdr:row>
      <xdr:rowOff>107156</xdr:rowOff>
    </xdr:from>
    <xdr:to>
      <xdr:col>11</xdr:col>
      <xdr:colOff>559593</xdr:colOff>
      <xdr:row>24</xdr:row>
      <xdr:rowOff>47625</xdr:rowOff>
    </xdr:to>
    <xdr:cxnSp macro="">
      <xdr:nvCxnSpPr>
        <xdr:cNvPr id="16" name="Straight Arrow Connector 15">
          <a:extLst>
            <a:ext uri="{FF2B5EF4-FFF2-40B4-BE49-F238E27FC236}">
              <a16:creationId xmlns:a16="http://schemas.microsoft.com/office/drawing/2014/main" id="{1E26CCD7-0A32-4FCE-A926-6952DC908DF2}"/>
            </a:ext>
          </a:extLst>
        </xdr:cNvPr>
        <xdr:cNvCxnSpPr/>
      </xdr:nvCxnSpPr>
      <xdr:spPr>
        <a:xfrm flipV="1">
          <a:off x="4338637" y="4679156"/>
          <a:ext cx="2926556" cy="48910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35719</xdr:colOff>
      <xdr:row>21</xdr:row>
      <xdr:rowOff>59531</xdr:rowOff>
    </xdr:from>
    <xdr:to>
      <xdr:col>20</xdr:col>
      <xdr:colOff>595313</xdr:colOff>
      <xdr:row>24</xdr:row>
      <xdr:rowOff>59531</xdr:rowOff>
    </xdr:to>
    <xdr:cxnSp macro="">
      <xdr:nvCxnSpPr>
        <xdr:cNvPr id="17" name="Straight Arrow Connector 16">
          <a:extLst>
            <a:ext uri="{FF2B5EF4-FFF2-40B4-BE49-F238E27FC236}">
              <a16:creationId xmlns:a16="http://schemas.microsoft.com/office/drawing/2014/main" id="{8A875B42-52E5-48BF-BCE8-01A48A644629}"/>
            </a:ext>
          </a:extLst>
        </xdr:cNvPr>
        <xdr:cNvCxnSpPr/>
      </xdr:nvCxnSpPr>
      <xdr:spPr>
        <a:xfrm>
          <a:off x="9789319" y="4631531"/>
          <a:ext cx="2997994" cy="5486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559593</xdr:colOff>
      <xdr:row>36</xdr:row>
      <xdr:rowOff>47625</xdr:rowOff>
    </xdr:from>
    <xdr:to>
      <xdr:col>13</xdr:col>
      <xdr:colOff>583406</xdr:colOff>
      <xdr:row>39</xdr:row>
      <xdr:rowOff>178594</xdr:rowOff>
    </xdr:to>
    <xdr:cxnSp macro="">
      <xdr:nvCxnSpPr>
        <xdr:cNvPr id="18" name="Straight Arrow Connector 17">
          <a:extLst>
            <a:ext uri="{FF2B5EF4-FFF2-40B4-BE49-F238E27FC236}">
              <a16:creationId xmlns:a16="http://schemas.microsoft.com/office/drawing/2014/main" id="{5AF7CF3D-855E-4C92-9EF8-D1990F7E7C43}"/>
            </a:ext>
          </a:extLst>
        </xdr:cNvPr>
        <xdr:cNvCxnSpPr/>
      </xdr:nvCxnSpPr>
      <xdr:spPr>
        <a:xfrm flipV="1">
          <a:off x="7265193" y="7362825"/>
          <a:ext cx="1243013" cy="679609"/>
        </a:xfrm>
        <a:prstGeom prst="straightConnector1">
          <a:avLst/>
        </a:prstGeom>
        <a:ln>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11906</xdr:colOff>
      <xdr:row>36</xdr:row>
      <xdr:rowOff>47625</xdr:rowOff>
    </xdr:from>
    <xdr:to>
      <xdr:col>16</xdr:col>
      <xdr:colOff>440531</xdr:colOff>
      <xdr:row>39</xdr:row>
      <xdr:rowOff>154781</xdr:rowOff>
    </xdr:to>
    <xdr:cxnSp macro="">
      <xdr:nvCxnSpPr>
        <xdr:cNvPr id="19" name="Straight Arrow Connector 18">
          <a:extLst>
            <a:ext uri="{FF2B5EF4-FFF2-40B4-BE49-F238E27FC236}">
              <a16:creationId xmlns:a16="http://schemas.microsoft.com/office/drawing/2014/main" id="{5A553688-7451-467F-8C6D-983430072629}"/>
            </a:ext>
          </a:extLst>
        </xdr:cNvPr>
        <xdr:cNvCxnSpPr/>
      </xdr:nvCxnSpPr>
      <xdr:spPr>
        <a:xfrm flipH="1" flipV="1">
          <a:off x="8546306" y="7362825"/>
          <a:ext cx="1647825" cy="655796"/>
        </a:xfrm>
        <a:prstGeom prst="straightConnector1">
          <a:avLst/>
        </a:prstGeom>
        <a:ln>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535781</xdr:colOff>
      <xdr:row>26</xdr:row>
      <xdr:rowOff>35718</xdr:rowOff>
    </xdr:from>
    <xdr:ext cx="3738562" cy="953466"/>
    <xdr:sp macro="" textlink="">
      <xdr:nvSpPr>
        <xdr:cNvPr id="20" name="TextBox 19">
          <a:extLst>
            <a:ext uri="{FF2B5EF4-FFF2-40B4-BE49-F238E27FC236}">
              <a16:creationId xmlns:a16="http://schemas.microsoft.com/office/drawing/2014/main" id="{5D38A11D-D86F-4177-A350-39699E1BAF5B}"/>
            </a:ext>
          </a:extLst>
        </xdr:cNvPr>
        <xdr:cNvSpPr txBox="1"/>
      </xdr:nvSpPr>
      <xdr:spPr>
        <a:xfrm>
          <a:off x="1754981" y="5522118"/>
          <a:ext cx="3738562" cy="95346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tx1"/>
              </a:solidFill>
              <a:effectLst/>
              <a:latin typeface="+mn-lt"/>
              <a:ea typeface="+mn-ea"/>
              <a:cs typeface="+mn-cs"/>
            </a:rPr>
            <a:t>The BDP is a Back Office Application which is used to configure the acceptance of products or tickets. Tables are set up by the user on the BDP, and sent to the DGC for distribution amongst the Station Computers. This data is used to set up product acceptance rules.</a:t>
          </a:r>
          <a:endParaRPr lang="en-US" sz="1100" b="1"/>
        </a:p>
      </xdr:txBody>
    </xdr:sp>
    <xdr:clientData/>
  </xdr:oneCellAnchor>
  <xdr:twoCellAnchor>
    <xdr:from>
      <xdr:col>19</xdr:col>
      <xdr:colOff>428623</xdr:colOff>
      <xdr:row>26</xdr:row>
      <xdr:rowOff>71438</xdr:rowOff>
    </xdr:from>
    <xdr:to>
      <xdr:col>26</xdr:col>
      <xdr:colOff>95249</xdr:colOff>
      <xdr:row>30</xdr:row>
      <xdr:rowOff>95250</xdr:rowOff>
    </xdr:to>
    <xdr:sp macro="" textlink="">
      <xdr:nvSpPr>
        <xdr:cNvPr id="21" name="TextBox 20">
          <a:extLst>
            <a:ext uri="{FF2B5EF4-FFF2-40B4-BE49-F238E27FC236}">
              <a16:creationId xmlns:a16="http://schemas.microsoft.com/office/drawing/2014/main" id="{A573C3BF-6AC6-4587-B8EA-C8B2353F88DE}"/>
            </a:ext>
          </a:extLst>
        </xdr:cNvPr>
        <xdr:cNvSpPr txBox="1"/>
      </xdr:nvSpPr>
      <xdr:spPr>
        <a:xfrm>
          <a:off x="12011023" y="5557838"/>
          <a:ext cx="3933826" cy="755332"/>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The</a:t>
          </a:r>
          <a:r>
            <a:rPr lang="en-GB" sz="1100" b="1" baseline="0">
              <a:solidFill>
                <a:schemeClr val="dk1"/>
              </a:solidFill>
              <a:effectLst/>
              <a:latin typeface="+mn-lt"/>
              <a:ea typeface="+mn-ea"/>
              <a:cs typeface="+mn-cs"/>
            </a:rPr>
            <a:t> DPF</a:t>
          </a:r>
          <a:r>
            <a:rPr lang="en-GB" sz="1100" b="1">
              <a:solidFill>
                <a:schemeClr val="dk1"/>
              </a:solidFill>
              <a:effectLst/>
              <a:latin typeface="+mn-lt"/>
              <a:ea typeface="+mn-ea"/>
              <a:cs typeface="+mn-cs"/>
            </a:rPr>
            <a:t> is a reporting facility used by the Train Operating Company (TOC)  and by Cubic staff to extract data from the system. Pre-set reports are used to target specific information which has passed through the DGC.</a:t>
          </a:r>
          <a:endParaRPr lang="en-US" sz="1100" b="1">
            <a:solidFill>
              <a:schemeClr val="dk1"/>
            </a:solidFill>
            <a:effectLst/>
            <a:latin typeface="+mn-lt"/>
            <a:ea typeface="+mn-ea"/>
            <a:cs typeface="+mn-cs"/>
          </a:endParaRPr>
        </a:p>
        <a:p>
          <a:endParaRPr lang="en-US" sz="1100"/>
        </a:p>
      </xdr:txBody>
    </xdr:sp>
    <xdr:clientData/>
  </xdr:twoCellAnchor>
  <xdr:twoCellAnchor>
    <xdr:from>
      <xdr:col>1</xdr:col>
      <xdr:colOff>503000</xdr:colOff>
      <xdr:row>9</xdr:row>
      <xdr:rowOff>95713</xdr:rowOff>
    </xdr:from>
    <xdr:to>
      <xdr:col>9</xdr:col>
      <xdr:colOff>455374</xdr:colOff>
      <xdr:row>18</xdr:row>
      <xdr:rowOff>200396</xdr:rowOff>
    </xdr:to>
    <xdr:sp macro="" textlink="">
      <xdr:nvSpPr>
        <xdr:cNvPr id="22" name="TextBox 21">
          <a:extLst>
            <a:ext uri="{FF2B5EF4-FFF2-40B4-BE49-F238E27FC236}">
              <a16:creationId xmlns:a16="http://schemas.microsoft.com/office/drawing/2014/main" id="{080EB41B-98FF-4555-B27A-57212A41E7AC}"/>
            </a:ext>
          </a:extLst>
        </xdr:cNvPr>
        <xdr:cNvSpPr txBox="1"/>
      </xdr:nvSpPr>
      <xdr:spPr>
        <a:xfrm>
          <a:off x="1109136" y="1852271"/>
          <a:ext cx="4801465" cy="1774651"/>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The DGC is the main hub for all data being sent to and from the station and the HOPS. Because the HOPS communicates in XML format, and Cubic devices in binary table format, the DGC is required to act as an interpreter, converting messages from one form to the other, so that they can be read by the relevant component at each end. The DGC also sends data from the Base Data Processor (BDP) such as ITSO product acceptance tables to the station, which govern the accept or reject configuration for ITSO products. The DGC can also be utilised by TOC</a:t>
          </a:r>
          <a:r>
            <a:rPr lang="en-GB" sz="1100" b="1" baseline="0">
              <a:solidFill>
                <a:schemeClr val="dk1"/>
              </a:solidFill>
              <a:effectLst/>
              <a:latin typeface="+mn-lt"/>
              <a:ea typeface="+mn-ea"/>
              <a:cs typeface="+mn-cs"/>
            </a:rPr>
            <a:t> support</a:t>
          </a:r>
          <a:r>
            <a:rPr lang="en-GB" sz="1100" b="1">
              <a:solidFill>
                <a:schemeClr val="dk1"/>
              </a:solidFill>
              <a:effectLst/>
              <a:latin typeface="+mn-lt"/>
              <a:ea typeface="+mn-ea"/>
              <a:cs typeface="+mn-cs"/>
            </a:rPr>
            <a:t> staff or Cubic helpdesk to monitor any fault codes generated and the operational status of station devices.</a:t>
          </a:r>
          <a:endParaRPr lang="en-US" sz="1100" b="1"/>
        </a:p>
      </xdr:txBody>
    </xdr:sp>
    <xdr:clientData/>
  </xdr:twoCellAnchor>
  <xdr:twoCellAnchor>
    <xdr:from>
      <xdr:col>17</xdr:col>
      <xdr:colOff>273843</xdr:colOff>
      <xdr:row>2</xdr:row>
      <xdr:rowOff>83344</xdr:rowOff>
    </xdr:from>
    <xdr:to>
      <xdr:col>25</xdr:col>
      <xdr:colOff>261936</xdr:colOff>
      <xdr:row>8</xdr:row>
      <xdr:rowOff>107156</xdr:rowOff>
    </xdr:to>
    <xdr:sp macro="" textlink="">
      <xdr:nvSpPr>
        <xdr:cNvPr id="23" name="TextBox 22">
          <a:extLst>
            <a:ext uri="{FF2B5EF4-FFF2-40B4-BE49-F238E27FC236}">
              <a16:creationId xmlns:a16="http://schemas.microsoft.com/office/drawing/2014/main" id="{021A877C-F352-4588-B9D8-BB97F09F3F74}"/>
            </a:ext>
          </a:extLst>
        </xdr:cNvPr>
        <xdr:cNvSpPr txBox="1"/>
      </xdr:nvSpPr>
      <xdr:spPr>
        <a:xfrm>
          <a:off x="10637043" y="1180624"/>
          <a:ext cx="4864893" cy="1121092"/>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The HOPS is owned and maintained by a 3</a:t>
          </a:r>
          <a:r>
            <a:rPr lang="en-GB" sz="1100" b="1" baseline="30000">
              <a:solidFill>
                <a:schemeClr val="dk1"/>
              </a:solidFill>
              <a:effectLst/>
              <a:latin typeface="+mn-lt"/>
              <a:ea typeface="+mn-ea"/>
              <a:cs typeface="+mn-cs"/>
            </a:rPr>
            <a:t>rd</a:t>
          </a:r>
          <a:r>
            <a:rPr lang="en-GB" sz="1100" b="1">
              <a:solidFill>
                <a:schemeClr val="dk1"/>
              </a:solidFill>
              <a:effectLst/>
              <a:latin typeface="+mn-lt"/>
              <a:ea typeface="+mn-ea"/>
              <a:cs typeface="+mn-cs"/>
            </a:rPr>
            <a:t> party, and is a key component within the ITSO system. It is the main interface that controls the ISAMs in the devices by sending and receiving messages to each ISAM. These messages are what keeps the ITSO system running smoothly and ensure the whole system and each individual device are kept up to date with any updates, and the integrity of transaction data is kept intact. </a:t>
          </a:r>
          <a:endParaRPr lang="en-US" sz="1100" b="1"/>
        </a:p>
      </xdr:txBody>
    </xdr:sp>
    <xdr:clientData/>
  </xdr:twoCellAnchor>
  <xdr:twoCellAnchor>
    <xdr:from>
      <xdr:col>18</xdr:col>
      <xdr:colOff>309562</xdr:colOff>
      <xdr:row>33</xdr:row>
      <xdr:rowOff>166686</xdr:rowOff>
    </xdr:from>
    <xdr:to>
      <xdr:col>25</xdr:col>
      <xdr:colOff>452437</xdr:colOff>
      <xdr:row>38</xdr:row>
      <xdr:rowOff>0</xdr:rowOff>
    </xdr:to>
    <xdr:sp macro="" textlink="">
      <xdr:nvSpPr>
        <xdr:cNvPr id="24" name="TextBox 23">
          <a:extLst>
            <a:ext uri="{FF2B5EF4-FFF2-40B4-BE49-F238E27FC236}">
              <a16:creationId xmlns:a16="http://schemas.microsoft.com/office/drawing/2014/main" id="{1E55BBF5-AC9F-40E4-8CFC-FD50B12A35AB}"/>
            </a:ext>
          </a:extLst>
        </xdr:cNvPr>
        <xdr:cNvSpPr txBox="1"/>
      </xdr:nvSpPr>
      <xdr:spPr>
        <a:xfrm>
          <a:off x="11282362" y="6933246"/>
          <a:ext cx="4410075" cy="747714"/>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The</a:t>
          </a:r>
          <a:r>
            <a:rPr lang="en-GB" sz="1100" b="1" baseline="0">
              <a:solidFill>
                <a:schemeClr val="dk1"/>
              </a:solidFill>
              <a:effectLst/>
              <a:latin typeface="+mn-lt"/>
              <a:ea typeface="+mn-ea"/>
              <a:cs typeface="+mn-cs"/>
            </a:rPr>
            <a:t> SC </a:t>
          </a:r>
          <a:r>
            <a:rPr lang="en-GB" sz="1100" b="1">
              <a:solidFill>
                <a:schemeClr val="dk1"/>
              </a:solidFill>
              <a:effectLst/>
              <a:latin typeface="+mn-lt"/>
              <a:ea typeface="+mn-ea"/>
              <a:cs typeface="+mn-cs"/>
            </a:rPr>
            <a:t>is located at station level. The SC holds and distributes the tables sent from the Data Gathering Centre to each device (gate or passenger validator). ITSO related transaction data and device operational status messages are passed from each device via the SC, to the DGC and HOPS.</a:t>
          </a:r>
          <a:endParaRPr lang="en-US" sz="1100" b="1"/>
        </a:p>
      </xdr:txBody>
    </xdr:sp>
    <xdr:clientData/>
  </xdr:twoCellAnchor>
  <xdr:twoCellAnchor>
    <xdr:from>
      <xdr:col>8</xdr:col>
      <xdr:colOff>119063</xdr:colOff>
      <xdr:row>45</xdr:row>
      <xdr:rowOff>190499</xdr:rowOff>
    </xdr:from>
    <xdr:to>
      <xdr:col>19</xdr:col>
      <xdr:colOff>547687</xdr:colOff>
      <xdr:row>54</xdr:row>
      <xdr:rowOff>47625</xdr:rowOff>
    </xdr:to>
    <xdr:sp macro="" textlink="">
      <xdr:nvSpPr>
        <xdr:cNvPr id="25" name="TextBox 24">
          <a:extLst>
            <a:ext uri="{FF2B5EF4-FFF2-40B4-BE49-F238E27FC236}">
              <a16:creationId xmlns:a16="http://schemas.microsoft.com/office/drawing/2014/main" id="{EA7AC153-1EEC-41A6-A5A4-43B31D3CAA0D}"/>
            </a:ext>
          </a:extLst>
        </xdr:cNvPr>
        <xdr:cNvSpPr txBox="1"/>
      </xdr:nvSpPr>
      <xdr:spPr>
        <a:xfrm>
          <a:off x="4995863" y="9143999"/>
          <a:ext cx="7134224" cy="1510666"/>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The</a:t>
          </a:r>
          <a:r>
            <a:rPr lang="en-GB" sz="1100" b="1" baseline="0">
              <a:solidFill>
                <a:schemeClr val="dk1"/>
              </a:solidFill>
              <a:effectLst/>
              <a:latin typeface="+mn-lt"/>
              <a:ea typeface="+mn-ea"/>
              <a:cs typeface="+mn-cs"/>
            </a:rPr>
            <a:t> Master Module (MM6) &amp; ISAM </a:t>
          </a:r>
          <a:r>
            <a:rPr lang="en-GB" sz="1100" b="1">
              <a:solidFill>
                <a:schemeClr val="dk1"/>
              </a:solidFill>
              <a:effectLst/>
              <a:latin typeface="+mn-lt"/>
              <a:ea typeface="+mn-ea"/>
              <a:cs typeface="+mn-cs"/>
            </a:rPr>
            <a:t>are components installed within the gate. The MM6 is provided by Cubic, and is a metal box which houses Cubic produced software and allows for communication between the ISAM and the Gate Controller. Within the MM6 is housed the ISAM which is supplied by the HOPS, and is a small chip similar to the SIM cards found within mobile phones. It is a secure electronic data processing module. It is the ISAM which sends and receives ITSO related data up through the system to the HOPS and receives data back, and which carries out validation of the passenger’s smart card. Upon successful validation, the passenger will be allowed to pass through the gate, and a transaction record will be created. This transaction will be sent straight up to the DGC via the SC, and also a duplicate transaction record will be temporarily added to a ‘batch’ which is a collection of transactions stored on the ISAM.</a:t>
          </a:r>
          <a:endParaRPr lang="en-US" sz="1100" b="1"/>
        </a:p>
      </xdr:txBody>
    </xdr:sp>
    <xdr:clientData/>
  </xdr:twoCellAnchor>
  <xdr:twoCellAnchor>
    <xdr:from>
      <xdr:col>1</xdr:col>
      <xdr:colOff>190500</xdr:colOff>
      <xdr:row>37</xdr:row>
      <xdr:rowOff>71437</xdr:rowOff>
    </xdr:from>
    <xdr:to>
      <xdr:col>6</xdr:col>
      <xdr:colOff>535781</xdr:colOff>
      <xdr:row>49</xdr:row>
      <xdr:rowOff>0</xdr:rowOff>
    </xdr:to>
    <xdr:sp macro="" textlink="">
      <xdr:nvSpPr>
        <xdr:cNvPr id="26" name="TextBox 25">
          <a:extLst>
            <a:ext uri="{FF2B5EF4-FFF2-40B4-BE49-F238E27FC236}">
              <a16:creationId xmlns:a16="http://schemas.microsoft.com/office/drawing/2014/main" id="{96C2516E-3F01-40BE-A28C-B0F55F9327EE}"/>
            </a:ext>
          </a:extLst>
        </xdr:cNvPr>
        <xdr:cNvSpPr txBox="1"/>
      </xdr:nvSpPr>
      <xdr:spPr>
        <a:xfrm>
          <a:off x="804058" y="7820086"/>
          <a:ext cx="3413074" cy="2125498"/>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The</a:t>
          </a:r>
          <a:r>
            <a:rPr lang="en-GB" sz="1100" b="1" baseline="0">
              <a:solidFill>
                <a:schemeClr val="dk1"/>
              </a:solidFill>
              <a:effectLst/>
              <a:latin typeface="+mn-lt"/>
              <a:ea typeface="+mn-ea"/>
              <a:cs typeface="+mn-cs"/>
            </a:rPr>
            <a:t> </a:t>
          </a:r>
          <a:r>
            <a:rPr lang="en-GB" sz="1100" b="1">
              <a:solidFill>
                <a:schemeClr val="dk1"/>
              </a:solidFill>
              <a:effectLst/>
              <a:latin typeface="+mn-lt"/>
              <a:ea typeface="+mn-ea"/>
              <a:cs typeface="+mn-cs"/>
            </a:rPr>
            <a:t>Smart Card Reader (or RTD - Remote Ticketing</a:t>
          </a:r>
          <a:r>
            <a:rPr lang="en-GB" sz="1100" b="1" baseline="0">
              <a:solidFill>
                <a:schemeClr val="dk1"/>
              </a:solidFill>
              <a:effectLst/>
              <a:latin typeface="+mn-lt"/>
              <a:ea typeface="+mn-ea"/>
              <a:cs typeface="+mn-cs"/>
            </a:rPr>
            <a:t> Device) </a:t>
          </a:r>
          <a:r>
            <a:rPr lang="en-GB" sz="1100" b="1">
              <a:solidFill>
                <a:schemeClr val="dk1"/>
              </a:solidFill>
              <a:effectLst/>
              <a:latin typeface="+mn-lt"/>
              <a:ea typeface="+mn-ea"/>
              <a:cs typeface="+mn-cs"/>
            </a:rPr>
            <a:t> is the Point of Service at which the passenger will touch their ITSO card to enter or exit a station. The RTD may be attached to a Cubic gate (Host Device), or it may be at a single ‘stand alone’ validation point (IPV). When the passenger touches the RTD with their ITSO card, the card will be interrogated by the reader</a:t>
          </a:r>
          <a:r>
            <a:rPr lang="en-GB" sz="1100" b="1" baseline="0">
              <a:solidFill>
                <a:schemeClr val="dk1"/>
              </a:solidFill>
              <a:effectLst/>
              <a:latin typeface="+mn-lt"/>
              <a:ea typeface="+mn-ea"/>
              <a:cs typeface="+mn-cs"/>
            </a:rPr>
            <a:t> by checking the contents on the card,</a:t>
          </a:r>
          <a:r>
            <a:rPr lang="en-GB" sz="1100" b="1">
              <a:solidFill>
                <a:schemeClr val="dk1"/>
              </a:solidFill>
              <a:effectLst/>
              <a:latin typeface="+mn-lt"/>
              <a:ea typeface="+mn-ea"/>
              <a:cs typeface="+mn-cs"/>
            </a:rPr>
            <a:t> and either allow or deny the passenger to enter or exit the station depending upon the presence of the correct journey details on the card.      </a:t>
          </a:r>
          <a:endParaRPr lang="en-US" sz="1100" b="1">
            <a:solidFill>
              <a:schemeClr val="dk1"/>
            </a:solidFill>
            <a:effectLst/>
            <a:latin typeface="+mn-lt"/>
            <a:ea typeface="+mn-ea"/>
            <a:cs typeface="+mn-cs"/>
          </a:endParaRPr>
        </a:p>
        <a:p>
          <a:endParaRPr lang="en-US" sz="1100"/>
        </a:p>
      </xdr:txBody>
    </xdr:sp>
    <xdr:clientData/>
  </xdr:twoCellAnchor>
  <xdr:twoCellAnchor>
    <xdr:from>
      <xdr:col>13</xdr:col>
      <xdr:colOff>595312</xdr:colOff>
      <xdr:row>9</xdr:row>
      <xdr:rowOff>107156</xdr:rowOff>
    </xdr:from>
    <xdr:to>
      <xdr:col>14</xdr:col>
      <xdr:colOff>11906</xdr:colOff>
      <xdr:row>17</xdr:row>
      <xdr:rowOff>119062</xdr:rowOff>
    </xdr:to>
    <xdr:cxnSp macro="">
      <xdr:nvCxnSpPr>
        <xdr:cNvPr id="27" name="Straight Arrow Connector 26">
          <a:extLst>
            <a:ext uri="{FF2B5EF4-FFF2-40B4-BE49-F238E27FC236}">
              <a16:creationId xmlns:a16="http://schemas.microsoft.com/office/drawing/2014/main" id="{3D3C66C2-5A4B-4EDB-BDAB-2B85CA59C827}"/>
            </a:ext>
          </a:extLst>
        </xdr:cNvPr>
        <xdr:cNvCxnSpPr/>
      </xdr:nvCxnSpPr>
      <xdr:spPr>
        <a:xfrm>
          <a:off x="8520112" y="2484596"/>
          <a:ext cx="26194" cy="1474946"/>
        </a:xfrm>
        <a:prstGeom prst="straightConnector1">
          <a:avLst/>
        </a:prstGeom>
        <a:ln>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569026</xdr:colOff>
      <xdr:row>38</xdr:row>
      <xdr:rowOff>49480</xdr:rowOff>
    </xdr:from>
    <xdr:to>
      <xdr:col>8</xdr:col>
      <xdr:colOff>544286</xdr:colOff>
      <xdr:row>40</xdr:row>
      <xdr:rowOff>24741</xdr:rowOff>
    </xdr:to>
    <xdr:cxnSp macro="">
      <xdr:nvCxnSpPr>
        <xdr:cNvPr id="3" name="Straight Arrow Connector 2">
          <a:extLst>
            <a:ext uri="{FF2B5EF4-FFF2-40B4-BE49-F238E27FC236}">
              <a16:creationId xmlns:a16="http://schemas.microsoft.com/office/drawing/2014/main" id="{5128A6A6-3A91-4939-AD4C-A2D5577D48E6}"/>
            </a:ext>
          </a:extLst>
        </xdr:cNvPr>
        <xdr:cNvCxnSpPr/>
      </xdr:nvCxnSpPr>
      <xdr:spPr>
        <a:xfrm>
          <a:off x="4205844" y="7533409"/>
          <a:ext cx="1187533" cy="3463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98961</xdr:colOff>
      <xdr:row>34</xdr:row>
      <xdr:rowOff>123701</xdr:rowOff>
    </xdr:from>
    <xdr:to>
      <xdr:col>18</xdr:col>
      <xdr:colOff>259772</xdr:colOff>
      <xdr:row>35</xdr:row>
      <xdr:rowOff>49480</xdr:rowOff>
    </xdr:to>
    <xdr:cxnSp macro="">
      <xdr:nvCxnSpPr>
        <xdr:cNvPr id="5" name="Straight Arrow Connector 4">
          <a:extLst>
            <a:ext uri="{FF2B5EF4-FFF2-40B4-BE49-F238E27FC236}">
              <a16:creationId xmlns:a16="http://schemas.microsoft.com/office/drawing/2014/main" id="{EDF6725A-8AA7-49F4-9DCD-E154CCB88C78}"/>
            </a:ext>
          </a:extLst>
        </xdr:cNvPr>
        <xdr:cNvCxnSpPr/>
      </xdr:nvCxnSpPr>
      <xdr:spPr>
        <a:xfrm flipH="1">
          <a:off x="9191006" y="6778831"/>
          <a:ext cx="1979221" cy="1979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24740</xdr:colOff>
      <xdr:row>44</xdr:row>
      <xdr:rowOff>49480</xdr:rowOff>
    </xdr:from>
    <xdr:to>
      <xdr:col>19</xdr:col>
      <xdr:colOff>507175</xdr:colOff>
      <xdr:row>45</xdr:row>
      <xdr:rowOff>148441</xdr:rowOff>
    </xdr:to>
    <xdr:cxnSp macro="">
      <xdr:nvCxnSpPr>
        <xdr:cNvPr id="7" name="Straight Arrow Connector 6">
          <a:extLst>
            <a:ext uri="{FF2B5EF4-FFF2-40B4-BE49-F238E27FC236}">
              <a16:creationId xmlns:a16="http://schemas.microsoft.com/office/drawing/2014/main" id="{987424B0-7C53-4230-831B-5B1E1BDD4E19}"/>
            </a:ext>
          </a:extLst>
        </xdr:cNvPr>
        <xdr:cNvCxnSpPr/>
      </xdr:nvCxnSpPr>
      <xdr:spPr>
        <a:xfrm flipH="1" flipV="1">
          <a:off x="10329058" y="8683831"/>
          <a:ext cx="1694708" cy="2845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569026</xdr:colOff>
      <xdr:row>14</xdr:row>
      <xdr:rowOff>148442</xdr:rowOff>
    </xdr:from>
    <xdr:to>
      <xdr:col>11</xdr:col>
      <xdr:colOff>531916</xdr:colOff>
      <xdr:row>19</xdr:row>
      <xdr:rowOff>24740</xdr:rowOff>
    </xdr:to>
    <xdr:cxnSp macro="">
      <xdr:nvCxnSpPr>
        <xdr:cNvPr id="9" name="Straight Arrow Connector 8">
          <a:extLst>
            <a:ext uri="{FF2B5EF4-FFF2-40B4-BE49-F238E27FC236}">
              <a16:creationId xmlns:a16="http://schemas.microsoft.com/office/drawing/2014/main" id="{E426D78B-F110-41AD-86DA-C511587717EE}"/>
            </a:ext>
          </a:extLst>
        </xdr:cNvPr>
        <xdr:cNvCxnSpPr/>
      </xdr:nvCxnSpPr>
      <xdr:spPr>
        <a:xfrm>
          <a:off x="6024253" y="2832760"/>
          <a:ext cx="1175163" cy="8906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464818</xdr:colOff>
      <xdr:row>4</xdr:row>
      <xdr:rowOff>156422</xdr:rowOff>
    </xdr:from>
    <xdr:to>
      <xdr:col>18</xdr:col>
      <xdr:colOff>298659</xdr:colOff>
      <xdr:row>19</xdr:row>
      <xdr:rowOff>118957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5501618" y="1502622"/>
          <a:ext cx="1830916" cy="2887345"/>
        </a:xfrm>
        <a:prstGeom prst="rect">
          <a:avLst/>
        </a:prstGeom>
      </xdr:spPr>
    </xdr:pic>
    <xdr:clientData/>
  </xdr:twoCellAnchor>
  <xdr:twoCellAnchor editAs="oneCell">
    <xdr:from>
      <xdr:col>16</xdr:col>
      <xdr:colOff>232833</xdr:colOff>
      <xdr:row>18</xdr:row>
      <xdr:rowOff>158749</xdr:rowOff>
    </xdr:from>
    <xdr:to>
      <xdr:col>18</xdr:col>
      <xdr:colOff>492336</xdr:colOff>
      <xdr:row>22</xdr:row>
      <xdr:rowOff>179916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5269633" y="4231216"/>
          <a:ext cx="2258483" cy="8039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239182</xdr:colOff>
      <xdr:row>0</xdr:row>
      <xdr:rowOff>0</xdr:rowOff>
    </xdr:from>
    <xdr:to>
      <xdr:col>16</xdr:col>
      <xdr:colOff>1142576</xdr:colOff>
      <xdr:row>14</xdr:row>
      <xdr:rowOff>109642</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2970932" y="0"/>
          <a:ext cx="2109894" cy="3030642"/>
        </a:xfrm>
        <a:prstGeom prst="rect">
          <a:avLst/>
        </a:prstGeom>
      </xdr:spPr>
    </xdr:pic>
    <xdr:clientData/>
  </xdr:twoCellAnchor>
  <xdr:twoCellAnchor editAs="oneCell">
    <xdr:from>
      <xdr:col>14</xdr:col>
      <xdr:colOff>851111</xdr:colOff>
      <xdr:row>12</xdr:row>
      <xdr:rowOff>91228</xdr:rowOff>
    </xdr:from>
    <xdr:to>
      <xdr:col>17</xdr:col>
      <xdr:colOff>436963</xdr:colOff>
      <xdr:row>18</xdr:row>
      <xdr:rowOff>106187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2704444" y="2631228"/>
          <a:ext cx="2919602" cy="11579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607695</xdr:colOff>
      <xdr:row>4</xdr:row>
      <xdr:rowOff>126577</xdr:rowOff>
    </xdr:from>
    <xdr:to>
      <xdr:col>20</xdr:col>
      <xdr:colOff>886883</xdr:colOff>
      <xdr:row>18</xdr:row>
      <xdr:rowOff>100542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704695" y="1472777"/>
          <a:ext cx="1735455" cy="2700232"/>
        </a:xfrm>
        <a:prstGeom prst="rect">
          <a:avLst/>
        </a:prstGeom>
      </xdr:spPr>
    </xdr:pic>
    <xdr:clientData/>
  </xdr:twoCellAnchor>
  <xdr:twoCellAnchor editAs="oneCell">
    <xdr:from>
      <xdr:col>18</xdr:col>
      <xdr:colOff>420795</xdr:colOff>
      <xdr:row>18</xdr:row>
      <xdr:rowOff>154518</xdr:rowOff>
    </xdr:from>
    <xdr:to>
      <xdr:col>20</xdr:col>
      <xdr:colOff>1272659</xdr:colOff>
      <xdr:row>21</xdr:row>
      <xdr:rowOff>100418</xdr:rowOff>
    </xdr:to>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2"/>
        <a:stretch>
          <a:fillRect/>
        </a:stretch>
      </xdr:blipFill>
      <xdr:spPr>
        <a:xfrm>
          <a:off x="14517795" y="4032251"/>
          <a:ext cx="2308131" cy="530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18</xdr:col>
      <xdr:colOff>598222</xdr:colOff>
      <xdr:row>7</xdr:row>
      <xdr:rowOff>6297</xdr:rowOff>
    </xdr:from>
    <xdr:to>
      <xdr:col>20</xdr:col>
      <xdr:colOff>625316</xdr:colOff>
      <xdr:row>20</xdr:row>
      <xdr:rowOff>158326</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15057172" y="1663647"/>
          <a:ext cx="1913044" cy="2626148"/>
        </a:xfrm>
        <a:prstGeom prst="rect">
          <a:avLst/>
        </a:prstGeom>
      </xdr:spPr>
    </xdr:pic>
    <xdr:clientData/>
  </xdr:twoCellAnchor>
  <xdr:twoCellAnchor editAs="oneCell">
    <xdr:from>
      <xdr:col>18</xdr:col>
      <xdr:colOff>253053</xdr:colOff>
      <xdr:row>21</xdr:row>
      <xdr:rowOff>203078</xdr:rowOff>
    </xdr:from>
    <xdr:to>
      <xdr:col>21</xdr:col>
      <xdr:colOff>47624</xdr:colOff>
      <xdr:row>23</xdr:row>
      <xdr:rowOff>114374</xdr:rowOff>
    </xdr:to>
    <xdr:pic>
      <xdr:nvPicPr>
        <xdr:cNvPr id="2" name="Picture 1">
          <a:extLst>
            <a:ext uri="{FF2B5EF4-FFF2-40B4-BE49-F238E27FC236}">
              <a16:creationId xmlns:a16="http://schemas.microsoft.com/office/drawing/2014/main" id="{7E9EFBD9-F22D-4F87-BC58-0859A5F69663}"/>
            </a:ext>
          </a:extLst>
        </xdr:cNvPr>
        <xdr:cNvPicPr>
          <a:picLocks noChangeAspect="1"/>
        </xdr:cNvPicPr>
      </xdr:nvPicPr>
      <xdr:blipFill>
        <a:blip xmlns:r="http://schemas.openxmlformats.org/officeDocument/2006/relationships" r:embed="rId2"/>
        <a:stretch>
          <a:fillRect/>
        </a:stretch>
      </xdr:blipFill>
      <xdr:spPr>
        <a:xfrm>
          <a:off x="15040616" y="4346453"/>
          <a:ext cx="2878290" cy="69710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423333</xdr:colOff>
      <xdr:row>0</xdr:row>
      <xdr:rowOff>0</xdr:rowOff>
    </xdr:from>
    <xdr:to>
      <xdr:col>18</xdr:col>
      <xdr:colOff>32620</xdr:colOff>
      <xdr:row>10</xdr:row>
      <xdr:rowOff>7056</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11662833" y="0"/>
          <a:ext cx="1905870" cy="2794000"/>
        </a:xfrm>
        <a:prstGeom prst="rect">
          <a:avLst/>
        </a:prstGeom>
      </xdr:spPr>
    </xdr:pic>
    <xdr:clientData/>
  </xdr:twoCellAnchor>
  <xdr:twoCellAnchor editAs="oneCell">
    <xdr:from>
      <xdr:col>13</xdr:col>
      <xdr:colOff>459529</xdr:colOff>
      <xdr:row>11</xdr:row>
      <xdr:rowOff>46778</xdr:rowOff>
    </xdr:from>
    <xdr:to>
      <xdr:col>18</xdr:col>
      <xdr:colOff>372112</xdr:colOff>
      <xdr:row>12</xdr:row>
      <xdr:rowOff>167429</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11415396" y="2713778"/>
          <a:ext cx="4171316" cy="3153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583989</xdr:colOff>
      <xdr:row>14</xdr:row>
      <xdr:rowOff>50377</xdr:rowOff>
    </xdr:from>
    <xdr:to>
      <xdr:col>18</xdr:col>
      <xdr:colOff>670561</xdr:colOff>
      <xdr:row>24</xdr:row>
      <xdr:rowOff>91017</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3978256" y="1405044"/>
          <a:ext cx="2025438" cy="1954107"/>
        </a:xfrm>
        <a:prstGeom prst="rect">
          <a:avLst/>
        </a:prstGeom>
      </xdr:spPr>
    </xdr:pic>
    <xdr:clientData/>
  </xdr:twoCellAnchor>
  <xdr:twoCellAnchor editAs="oneCell">
    <xdr:from>
      <xdr:col>18</xdr:col>
      <xdr:colOff>88688</xdr:colOff>
      <xdr:row>14</xdr:row>
      <xdr:rowOff>165098</xdr:rowOff>
    </xdr:from>
    <xdr:to>
      <xdr:col>19</xdr:col>
      <xdr:colOff>641278</xdr:colOff>
      <xdr:row>19</xdr:row>
      <xdr:rowOff>112980</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15421821" y="1519765"/>
          <a:ext cx="1619390" cy="92154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175050</xdr:colOff>
      <xdr:row>4</xdr:row>
      <xdr:rowOff>120438</xdr:rowOff>
    </xdr:from>
    <xdr:to>
      <xdr:col>16</xdr:col>
      <xdr:colOff>174628</xdr:colOff>
      <xdr:row>18</xdr:row>
      <xdr:rowOff>108797</xdr:rowOff>
    </xdr:to>
    <xdr:pic>
      <xdr:nvPicPr>
        <xdr:cNvPr id="9" name="Picture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1012383" y="1453938"/>
          <a:ext cx="1872828" cy="2655359"/>
        </a:xfrm>
        <a:prstGeom prst="rect">
          <a:avLst/>
        </a:prstGeom>
      </xdr:spPr>
    </xdr:pic>
    <xdr:clientData/>
  </xdr:twoCellAnchor>
  <xdr:twoCellAnchor editAs="oneCell">
    <xdr:from>
      <xdr:col>13</xdr:col>
      <xdr:colOff>516467</xdr:colOff>
      <xdr:row>20</xdr:row>
      <xdr:rowOff>102870</xdr:rowOff>
    </xdr:from>
    <xdr:to>
      <xdr:col>17</xdr:col>
      <xdr:colOff>297637</xdr:colOff>
      <xdr:row>31</xdr:row>
      <xdr:rowOff>15028</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2"/>
        <a:stretch>
          <a:fillRect/>
        </a:stretch>
      </xdr:blipFill>
      <xdr:spPr>
        <a:xfrm>
          <a:off x="10475384" y="3912870"/>
          <a:ext cx="3305420" cy="200765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TOC%20Contract%20Asset%20Sheet%20June%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TOCs"/>
      <sheetName val="AGA"/>
      <sheetName val="ARN"/>
      <sheetName val="ASR"/>
      <sheetName val="c2c"/>
      <sheetName val="Chiltern"/>
      <sheetName val="Chiltern Fastis"/>
      <sheetName val="East Coast"/>
      <sheetName val="EMT"/>
      <sheetName val="FTPE"/>
      <sheetName val="GWR"/>
      <sheetName val="GTR"/>
      <sheetName val="HEX"/>
      <sheetName val="LSER"/>
      <sheetName val="Merseyrail"/>
      <sheetName val="RSP Fastis"/>
      <sheetName val="Stobart"/>
      <sheetName val="SWR"/>
      <sheetName val="TfW"/>
      <sheetName val="Virgin"/>
      <sheetName val="Waterloo"/>
      <sheetName val="WM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474">
          <cell r="I474">
            <v>3</v>
          </cell>
          <cell r="J474">
            <v>1</v>
          </cell>
        </row>
        <row r="475">
          <cell r="J475">
            <v>1</v>
          </cell>
        </row>
        <row r="480">
          <cell r="J480">
            <v>1</v>
          </cell>
        </row>
        <row r="481">
          <cell r="J481">
            <v>1</v>
          </cell>
        </row>
        <row r="482">
          <cell r="I482">
            <v>6</v>
          </cell>
          <cell r="J482">
            <v>2</v>
          </cell>
        </row>
        <row r="484">
          <cell r="H484">
            <v>5</v>
          </cell>
        </row>
        <row r="485">
          <cell r="H485">
            <v>3</v>
          </cell>
        </row>
        <row r="486">
          <cell r="H486">
            <v>24</v>
          </cell>
        </row>
        <row r="487">
          <cell r="H487">
            <v>-2</v>
          </cell>
        </row>
        <row r="488">
          <cell r="I488">
            <v>3</v>
          </cell>
          <cell r="J488">
            <v>1</v>
          </cell>
        </row>
        <row r="489">
          <cell r="J489">
            <v>1</v>
          </cell>
        </row>
        <row r="490">
          <cell r="H490">
            <v>10</v>
          </cell>
        </row>
        <row r="491">
          <cell r="H491">
            <v>3</v>
          </cell>
        </row>
        <row r="492">
          <cell r="H492">
            <v>10</v>
          </cell>
        </row>
        <row r="493">
          <cell r="H493">
            <v>3</v>
          </cell>
        </row>
        <row r="494">
          <cell r="H494">
            <v>2</v>
          </cell>
        </row>
        <row r="495">
          <cell r="H495">
            <v>4</v>
          </cell>
        </row>
        <row r="496">
          <cell r="H496">
            <v>6</v>
          </cell>
        </row>
        <row r="497">
          <cell r="H497">
            <v>3</v>
          </cell>
        </row>
        <row r="498">
          <cell r="H498">
            <v>3</v>
          </cell>
        </row>
        <row r="499">
          <cell r="H499">
            <v>6</v>
          </cell>
        </row>
        <row r="500">
          <cell r="H500">
            <v>8</v>
          </cell>
        </row>
        <row r="502">
          <cell r="H502">
            <v>6</v>
          </cell>
        </row>
        <row r="503">
          <cell r="H503">
            <v>8</v>
          </cell>
        </row>
        <row r="504">
          <cell r="H504">
            <v>4</v>
          </cell>
          <cell r="I504"/>
        </row>
        <row r="505">
          <cell r="H505">
            <v>4</v>
          </cell>
        </row>
        <row r="506">
          <cell r="H506">
            <v>2</v>
          </cell>
        </row>
        <row r="507">
          <cell r="H507">
            <v>2</v>
          </cell>
        </row>
        <row r="508">
          <cell r="H508">
            <v>8</v>
          </cell>
        </row>
        <row r="509">
          <cell r="H509">
            <v>2</v>
          </cell>
        </row>
        <row r="567">
          <cell r="H567">
            <v>6</v>
          </cell>
        </row>
        <row r="568">
          <cell r="I568">
            <v>6</v>
          </cell>
          <cell r="J568">
            <v>2</v>
          </cell>
        </row>
        <row r="569">
          <cell r="I569">
            <v>5</v>
          </cell>
        </row>
        <row r="693">
          <cell r="H693">
            <v>7</v>
          </cell>
        </row>
        <row r="694">
          <cell r="J694">
            <v>1</v>
          </cell>
        </row>
        <row r="696">
          <cell r="H696">
            <v>4</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drawing" Target="../drawings/drawing9.xml"/><Relationship Id="rId3" Type="http://schemas.openxmlformats.org/officeDocument/2006/relationships/hyperlink" Target="mailto:Steve.Elliot@gwr.com" TargetMode="External"/><Relationship Id="rId7" Type="http://schemas.openxmlformats.org/officeDocument/2006/relationships/printerSettings" Target="../printerSettings/printerSettings10.bin"/><Relationship Id="rId2" Type="http://schemas.openxmlformats.org/officeDocument/2006/relationships/hyperlink" Target="mailto:IT.Servicedesk@firstgroup.co.uk" TargetMode="External"/><Relationship Id="rId1" Type="http://schemas.openxmlformats.org/officeDocument/2006/relationships/hyperlink" Target="mailto:Jez.Rice@gwr.com" TargetMode="External"/><Relationship Id="rId6" Type="http://schemas.openxmlformats.org/officeDocument/2006/relationships/hyperlink" Target="mailto:GWRRetailSupport@gwr.com" TargetMode="External"/><Relationship Id="rId5" Type="http://schemas.openxmlformats.org/officeDocument/2006/relationships/hyperlink" Target="mailto:CBOServiceDesk@raildeliverygroup.com" TargetMode="External"/><Relationship Id="rId4" Type="http://schemas.openxmlformats.org/officeDocument/2006/relationships/hyperlink" Target="mailto:Peter.Oliver@gwr.com"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1.bin"/><Relationship Id="rId1" Type="http://schemas.openxmlformats.org/officeDocument/2006/relationships/hyperlink" Target="mailto:Brian.Derby1@heathrow.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Dave.Edwards@eastcoast.co.uk" TargetMode="External"/><Relationship Id="rId2" Type="http://schemas.openxmlformats.org/officeDocument/2006/relationships/hyperlink" Target="mailto:Malcolm.McKay@eastcoast.co.uk" TargetMode="External"/><Relationship Id="rId1" Type="http://schemas.openxmlformats.org/officeDocument/2006/relationships/hyperlink" Target="mailto:helpdesk@eddisonshd.com" TargetMode="External"/><Relationship Id="rId5" Type="http://schemas.openxmlformats.org/officeDocument/2006/relationships/drawing" Target="../drawings/drawing11.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mailto:CBOServiceDesk@raildeliverygroup.com" TargetMode="External"/><Relationship Id="rId7" Type="http://schemas.openxmlformats.org/officeDocument/2006/relationships/drawing" Target="../drawings/drawing12.xml"/><Relationship Id="rId2" Type="http://schemas.openxmlformats.org/officeDocument/2006/relationships/hyperlink" Target="mailto:matthew.hammett@southeasternrailway.co.uk" TargetMode="External"/><Relationship Id="rId1" Type="http://schemas.openxmlformats.org/officeDocument/2006/relationships/hyperlink" Target="mailto:Mark.Price2@southeasternrailway.co.uk" TargetMode="External"/><Relationship Id="rId6" Type="http://schemas.openxmlformats.org/officeDocument/2006/relationships/printerSettings" Target="../printerSettings/printerSettings13.bin"/><Relationship Id="rId5" Type="http://schemas.openxmlformats.org/officeDocument/2006/relationships/hyperlink" Target="mailto:Sherisse.Shelton-Smith@southeasternrailway.co.uk" TargetMode="External"/><Relationship Id="rId4" Type="http://schemas.openxmlformats.org/officeDocument/2006/relationships/hyperlink" Target="mailto:IT.Helpdesk@southeasternrailway.co.uk"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ServiceDesk@Card.co.uk" TargetMode="External"/><Relationship Id="rId7" Type="http://schemas.openxmlformats.org/officeDocument/2006/relationships/drawing" Target="../drawings/drawing13.xml"/><Relationship Id="rId2" Type="http://schemas.openxmlformats.org/officeDocument/2006/relationships/hyperlink" Target="mailto:IT@merseyrail.org" TargetMode="External"/><Relationship Id="rId1" Type="http://schemas.openxmlformats.org/officeDocument/2006/relationships/hyperlink" Target="mailto:debbie.fitzgibbon@merseytravel.gov.uk" TargetMode="External"/><Relationship Id="rId6" Type="http://schemas.openxmlformats.org/officeDocument/2006/relationships/printerSettings" Target="../printerSettings/printerSettings14.bin"/><Relationship Id="rId5" Type="http://schemas.openxmlformats.org/officeDocument/2006/relationships/hyperlink" Target="mailto:IJohnson@MERSEYRAIL.org" TargetMode="External"/><Relationship Id="rId4" Type="http://schemas.openxmlformats.org/officeDocument/2006/relationships/hyperlink" Target="mailto:smcmillan@merseyrail.org"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mailto:Joanne.Smith@stobartrail.com" TargetMode="External"/><Relationship Id="rId2" Type="http://schemas.openxmlformats.org/officeDocument/2006/relationships/hyperlink" Target="mailto:Joseph.Carpenter@stobartrail.com" TargetMode="External"/><Relationship Id="rId1" Type="http://schemas.openxmlformats.org/officeDocument/2006/relationships/hyperlink" Target="mailto:Rick.Jackson@southendairport.com" TargetMode="External"/><Relationship Id="rId6" Type="http://schemas.openxmlformats.org/officeDocument/2006/relationships/drawing" Target="../drawings/drawing15.xml"/><Relationship Id="rId5" Type="http://schemas.openxmlformats.org/officeDocument/2006/relationships/printerSettings" Target="../printerSettings/printerSettings16.bin"/><Relationship Id="rId4" Type="http://schemas.openxmlformats.org/officeDocument/2006/relationships/hyperlink" Target="mailto:servicedesk@stobartgroup.com" TargetMode="External"/></Relationships>
</file>

<file path=xl/worksheets/_rels/sheet17.xml.rels><?xml version="1.0" encoding="UTF-8" standalone="yes"?>
<Relationships xmlns="http://schemas.openxmlformats.org/package/2006/relationships"><Relationship Id="rId8" Type="http://schemas.openxmlformats.org/officeDocument/2006/relationships/drawing" Target="../drawings/drawing16.xml"/><Relationship Id="rId3" Type="http://schemas.openxmlformats.org/officeDocument/2006/relationships/hyperlink" Target="mailto:michelle.feebery@swrailway.com" TargetMode="External"/><Relationship Id="rId7" Type="http://schemas.openxmlformats.org/officeDocument/2006/relationships/printerSettings" Target="../printerSettings/printerSettings17.bin"/><Relationship Id="rId2" Type="http://schemas.openxmlformats.org/officeDocument/2006/relationships/hyperlink" Target="mailto:Tony.Dickinson@swrailway.com" TargetMode="External"/><Relationship Id="rId1" Type="http://schemas.openxmlformats.org/officeDocument/2006/relationships/hyperlink" Target="mailto:RetailSystems@swrailway.com" TargetMode="External"/><Relationship Id="rId6" Type="http://schemas.openxmlformats.org/officeDocument/2006/relationships/hyperlink" Target="mailto:spencer.goodall@swrailway.com" TargetMode="External"/><Relationship Id="rId5" Type="http://schemas.openxmlformats.org/officeDocument/2006/relationships/hyperlink" Target="mailto:CBOServiceDesk@raildeliverygroup.com" TargetMode="External"/><Relationship Id="rId4" Type="http://schemas.openxmlformats.org/officeDocument/2006/relationships/hyperlink" Target="mailto:RetailSystems@swrailway.com" TargetMode="External"/></Relationships>
</file>

<file path=xl/worksheets/_rels/sheet18.xml.rels><?xml version="1.0" encoding="UTF-8" standalone="yes"?>
<Relationships xmlns="http://schemas.openxmlformats.org/package/2006/relationships"><Relationship Id="rId8" Type="http://schemas.openxmlformats.org/officeDocument/2006/relationships/printerSettings" Target="../printerSettings/printerSettings18.bin"/><Relationship Id="rId3" Type="http://schemas.openxmlformats.org/officeDocument/2006/relationships/hyperlink" Target="mailto:chad.collins@tfwrail.wales" TargetMode="External"/><Relationship Id="rId7" Type="http://schemas.openxmlformats.org/officeDocument/2006/relationships/hyperlink" Target="mailto:CBOServiceDesk@raildeliverygroup.com" TargetMode="External"/><Relationship Id="rId2" Type="http://schemas.openxmlformats.org/officeDocument/2006/relationships/hyperlink" Target="mailto:Richard.Smee@tfwrail.wales" TargetMode="External"/><Relationship Id="rId1" Type="http://schemas.openxmlformats.org/officeDocument/2006/relationships/hyperlink" Target="mailto:sarah.watson@tfwrail.wales" TargetMode="External"/><Relationship Id="rId6" Type="http://schemas.openxmlformats.org/officeDocument/2006/relationships/hyperlink" Target="mailto:Rowena.Anderson@tfwrail.wales" TargetMode="External"/><Relationship Id="rId5" Type="http://schemas.openxmlformats.org/officeDocument/2006/relationships/hyperlink" Target="mailto:gill.seymour@tfwrail.wales" TargetMode="External"/><Relationship Id="rId4" Type="http://schemas.openxmlformats.org/officeDocument/2006/relationships/hyperlink" Target="mailto:stephen.torrance@tfwrail.wales" TargetMode="External"/><Relationship Id="rId9"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hyperlink" Target="mailto:Samuel.George@avantiwestcoast.co.uk" TargetMode="External"/><Relationship Id="rId2" Type="http://schemas.openxmlformats.org/officeDocument/2006/relationships/hyperlink" Target="mailto:CBOServiceDesk@raildeliverygroup.com" TargetMode="External"/><Relationship Id="rId1" Type="http://schemas.openxmlformats.org/officeDocument/2006/relationships/hyperlink" Target="mailto:Daniel.Tye@avantiwestcoast.co.uk" TargetMode="External"/><Relationship Id="rId5" Type="http://schemas.openxmlformats.org/officeDocument/2006/relationships/drawing" Target="../drawings/drawing18.xm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8" Type="http://schemas.openxmlformats.org/officeDocument/2006/relationships/hyperlink" Target="mailto:Michael.Springett@greateranglia.co.uk" TargetMode="External"/><Relationship Id="rId3" Type="http://schemas.openxmlformats.org/officeDocument/2006/relationships/hyperlink" Target="mailto:Malcolm.Cotter@greateranglia.co.uk" TargetMode="External"/><Relationship Id="rId7" Type="http://schemas.openxmlformats.org/officeDocument/2006/relationships/hyperlink" Target="mailto:Kamelia.Lazarova@greateranglia.co.uk" TargetMode="External"/><Relationship Id="rId2" Type="http://schemas.openxmlformats.org/officeDocument/2006/relationships/hyperlink" Target="mailto:Clinton.Smith@greateranglia.co.uk" TargetMode="External"/><Relationship Id="rId1" Type="http://schemas.openxmlformats.org/officeDocument/2006/relationships/hyperlink" Target="mailto:Himesh.Patel@greateranglia.co.uk" TargetMode="External"/><Relationship Id="rId6" Type="http://schemas.openxmlformats.org/officeDocument/2006/relationships/hyperlink" Target="mailto:CBOServiceDesk@raildeliverygroup.com" TargetMode="External"/><Relationship Id="rId11" Type="http://schemas.openxmlformats.org/officeDocument/2006/relationships/drawing" Target="../drawings/drawing1.xml"/><Relationship Id="rId5" Type="http://schemas.openxmlformats.org/officeDocument/2006/relationships/hyperlink" Target="mailto:Richard.walton@greateranglia.co.uk" TargetMode="External"/><Relationship Id="rId10" Type="http://schemas.openxmlformats.org/officeDocument/2006/relationships/printerSettings" Target="../printerSettings/printerSettings2.bin"/><Relationship Id="rId4" Type="http://schemas.openxmlformats.org/officeDocument/2006/relationships/hyperlink" Target="mailto:CBOServiceDesk@raildeliverygroup.com" TargetMode="External"/><Relationship Id="rId9" Type="http://schemas.openxmlformats.org/officeDocument/2006/relationships/hyperlink" Target="mailto:Helpdesk@ultimabusiness.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8" Type="http://schemas.openxmlformats.org/officeDocument/2006/relationships/drawing" Target="../drawings/drawing20.xml"/><Relationship Id="rId3" Type="http://schemas.openxmlformats.org/officeDocument/2006/relationships/hyperlink" Target="mailto:Mark.Ibbs@wmtrains.co.uk" TargetMode="External"/><Relationship Id="rId7" Type="http://schemas.openxmlformats.org/officeDocument/2006/relationships/printerSettings" Target="../printerSettings/printerSettings21.bin"/><Relationship Id="rId2" Type="http://schemas.openxmlformats.org/officeDocument/2006/relationships/hyperlink" Target="mailto:servicedesk@wmtrains.co.uk" TargetMode="External"/><Relationship Id="rId1" Type="http://schemas.openxmlformats.org/officeDocument/2006/relationships/hyperlink" Target="mailto:andy.berry@wmtrains.co.uk" TargetMode="External"/><Relationship Id="rId6" Type="http://schemas.openxmlformats.org/officeDocument/2006/relationships/hyperlink" Target="mailto:daniel.causton@wmtrains.co.uk" TargetMode="External"/><Relationship Id="rId5" Type="http://schemas.openxmlformats.org/officeDocument/2006/relationships/hyperlink" Target="mailto:CBOServiceDesk@raildeliverygroup.com" TargetMode="External"/><Relationship Id="rId4" Type="http://schemas.openxmlformats.org/officeDocument/2006/relationships/hyperlink" Target="mailto:Steve.Roberts@wmtrains.co.uk"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3" Type="http://schemas.openxmlformats.org/officeDocument/2006/relationships/hyperlink" Target="mailto:IS.Helpdesk@northernrailway.co.uk" TargetMode="External"/><Relationship Id="rId2" Type="http://schemas.openxmlformats.org/officeDocument/2006/relationships/hyperlink" Target="mailto:ian.borthwick@northernrailway.co.uk" TargetMode="External"/><Relationship Id="rId1" Type="http://schemas.openxmlformats.org/officeDocument/2006/relationships/hyperlink" Target="mailto:lora.gibson@northernrailway.co.uk"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mailto:Graeme.Fisken@scotrail.co.uk" TargetMode="External"/><Relationship Id="rId3" Type="http://schemas.openxmlformats.org/officeDocument/2006/relationships/hyperlink" Target="mailto:gdlticketingscotrailsupport@visa.com" TargetMode="External"/><Relationship Id="rId7" Type="http://schemas.openxmlformats.org/officeDocument/2006/relationships/hyperlink" Target="mailto:Claire.Dickie@scotrail.co.uk" TargetMode="External"/><Relationship Id="rId2" Type="http://schemas.openxmlformats.org/officeDocument/2006/relationships/hyperlink" Target="mailto:Kenny.McAlpine@scotrail.co.uk" TargetMode="External"/><Relationship Id="rId1" Type="http://schemas.openxmlformats.org/officeDocument/2006/relationships/hyperlink" Target="mailto:Scotrail.ITServicedesk@Getronics.com" TargetMode="External"/><Relationship Id="rId6" Type="http://schemas.openxmlformats.org/officeDocument/2006/relationships/hyperlink" Target="mailto:Andy.Kincloch@scotrail.co.uk" TargetMode="External"/><Relationship Id="rId11" Type="http://schemas.openxmlformats.org/officeDocument/2006/relationships/drawing" Target="../drawings/drawing3.xml"/><Relationship Id="rId5" Type="http://schemas.openxmlformats.org/officeDocument/2006/relationships/hyperlink" Target="mailto:Alan.Manclark@scotrail.co.uk" TargetMode="External"/><Relationship Id="rId10" Type="http://schemas.openxmlformats.org/officeDocument/2006/relationships/printerSettings" Target="../printerSettings/printerSettings4.bin"/><Relationship Id="rId4" Type="http://schemas.openxmlformats.org/officeDocument/2006/relationships/hyperlink" Target="mailto:Kenny.McAlpine@scotrail.co.uk" TargetMode="External"/><Relationship Id="rId9" Type="http://schemas.openxmlformats.org/officeDocument/2006/relationships/hyperlink" Target="mailto:dan.schoenhofen@scotrail.co.uk" TargetMode="Externa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mailto:CBOServiceDesk@raildeliverygroup.com" TargetMode="External"/><Relationship Id="rId7" Type="http://schemas.openxmlformats.org/officeDocument/2006/relationships/printerSettings" Target="../printerSettings/printerSettings5.bin"/><Relationship Id="rId2" Type="http://schemas.openxmlformats.org/officeDocument/2006/relationships/hyperlink" Target="mailto:iain.palmer@c2crail.net" TargetMode="External"/><Relationship Id="rId1" Type="http://schemas.openxmlformats.org/officeDocument/2006/relationships/hyperlink" Target="mailto:IT.Helpdesk@c2crail.net" TargetMode="External"/><Relationship Id="rId6" Type="http://schemas.openxmlformats.org/officeDocument/2006/relationships/hyperlink" Target="mailto:joshua.fewtrell@c2crail.net" TargetMode="External"/><Relationship Id="rId5" Type="http://schemas.openxmlformats.org/officeDocument/2006/relationships/hyperlink" Target="mailto:heather.neilson@c2crail.net" TargetMode="External"/><Relationship Id="rId4" Type="http://schemas.openxmlformats.org/officeDocument/2006/relationships/hyperlink" Target="mailto:oliver.philpot@c2crail.ne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IT.ServiceDesk@chilternrailways.co.uk" TargetMode="External"/><Relationship Id="rId2" Type="http://schemas.openxmlformats.org/officeDocument/2006/relationships/hyperlink" Target="mailto:james.palmer@chilternrailways.co.uk" TargetMode="External"/><Relationship Id="rId1" Type="http://schemas.openxmlformats.org/officeDocument/2006/relationships/hyperlink" Target="mailto:mark.piper@chilternrailways.co.uk" TargetMode="External"/><Relationship Id="rId6" Type="http://schemas.openxmlformats.org/officeDocument/2006/relationships/drawing" Target="../drawings/drawing5.xml"/><Relationship Id="rId5" Type="http://schemas.openxmlformats.org/officeDocument/2006/relationships/printerSettings" Target="../printerSettings/printerSettings6.bin"/><Relationship Id="rId4" Type="http://schemas.openxmlformats.org/officeDocument/2006/relationships/hyperlink" Target="mailto:CBOServiceDesk@raildeliverygroup.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CBOServiceDesk@raildeliverygroup.com" TargetMode="External"/><Relationship Id="rId2" Type="http://schemas.openxmlformats.org/officeDocument/2006/relationships/hyperlink" Target="mailto:Helen.Heritage@eastmidlandsrailway.co.uk" TargetMode="External"/><Relationship Id="rId1" Type="http://schemas.openxmlformats.org/officeDocument/2006/relationships/hyperlink" Target="mailto:Diane.Austin@eastmidlandsrailway.co.uk" TargetMode="External"/><Relationship Id="rId5" Type="http://schemas.openxmlformats.org/officeDocument/2006/relationships/drawing" Target="../drawings/drawing6.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mailto:tpe.it@tpexpress.co.uk" TargetMode="External"/><Relationship Id="rId7" Type="http://schemas.openxmlformats.org/officeDocument/2006/relationships/drawing" Target="../drawings/drawing7.xml"/><Relationship Id="rId2" Type="http://schemas.openxmlformats.org/officeDocument/2006/relationships/hyperlink" Target="mailto:rob.green@tpexpress.co.uk" TargetMode="External"/><Relationship Id="rId1" Type="http://schemas.openxmlformats.org/officeDocument/2006/relationships/hyperlink" Target="mailto:Mark.Morgans@tpexpress.co.uk" TargetMode="External"/><Relationship Id="rId6" Type="http://schemas.openxmlformats.org/officeDocument/2006/relationships/printerSettings" Target="../printerSettings/printerSettings8.bin"/><Relationship Id="rId5" Type="http://schemas.openxmlformats.org/officeDocument/2006/relationships/hyperlink" Target="mailto:paul.moreland@tpexpress.co.uk" TargetMode="External"/><Relationship Id="rId4" Type="http://schemas.openxmlformats.org/officeDocument/2006/relationships/hyperlink" Target="mailto:ian.r.humphreys@tpexpress.co.uk" TargetMode="Externa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8.xml"/><Relationship Id="rId3" Type="http://schemas.openxmlformats.org/officeDocument/2006/relationships/hyperlink" Target="mailto:servicedesk@go-ahead.com" TargetMode="External"/><Relationship Id="rId7" Type="http://schemas.openxmlformats.org/officeDocument/2006/relationships/printerSettings" Target="../printerSettings/printerSettings9.bin"/><Relationship Id="rId2" Type="http://schemas.openxmlformats.org/officeDocument/2006/relationships/hyperlink" Target="mailto:alex.goodfellow@gtrailway.com" TargetMode="External"/><Relationship Id="rId1" Type="http://schemas.openxmlformats.org/officeDocument/2006/relationships/hyperlink" Target="mailto:jason.hurd@gtrailway.com.com" TargetMode="External"/><Relationship Id="rId6" Type="http://schemas.openxmlformats.org/officeDocument/2006/relationships/hyperlink" Target="mailto:servicedesk@weareact.com" TargetMode="External"/><Relationship Id="rId5" Type="http://schemas.openxmlformats.org/officeDocument/2006/relationships/hyperlink" Target="mailto:john.flack@go-ahead.com" TargetMode="External"/><Relationship Id="rId4" Type="http://schemas.openxmlformats.org/officeDocument/2006/relationships/hyperlink" Target="mailto:nicole.conyers@gtrailwa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4"/>
  <sheetViews>
    <sheetView topLeftCell="A13" zoomScale="80" zoomScaleNormal="80" workbookViewId="0">
      <pane xSplit="1" topLeftCell="B1" activePane="topRight" state="frozen"/>
      <selection pane="topRight" activeCell="P23" sqref="P23"/>
    </sheetView>
  </sheetViews>
  <sheetFormatPr defaultRowHeight="14.5" x14ac:dyDescent="0.35"/>
  <cols>
    <col min="1" max="1" width="14.26953125" customWidth="1"/>
    <col min="2" max="2" width="17.81640625" customWidth="1"/>
    <col min="3" max="4" width="13.54296875" customWidth="1"/>
    <col min="5" max="5" width="11.1796875" customWidth="1"/>
    <col min="6" max="6" width="13" customWidth="1"/>
    <col min="7" max="7" width="10.81640625" customWidth="1"/>
    <col min="8" max="11" width="11" customWidth="1"/>
    <col min="12" max="12" width="11.1796875" customWidth="1"/>
    <col min="13" max="14" width="6.7265625" customWidth="1"/>
    <col min="15" max="15" width="10.81640625" customWidth="1"/>
    <col min="16" max="17" width="9.1796875" customWidth="1"/>
    <col min="18" max="18" width="6.453125" customWidth="1"/>
    <col min="19" max="20" width="7.1796875" customWidth="1"/>
    <col min="21" max="21" width="24" customWidth="1"/>
    <col min="22" max="22" width="13.81640625" customWidth="1"/>
    <col min="23" max="23" width="26.453125" customWidth="1"/>
    <col min="24" max="24" width="18.453125" customWidth="1"/>
    <col min="25" max="25" width="11.81640625" customWidth="1"/>
    <col min="26" max="26" width="21.26953125" customWidth="1"/>
    <col min="27" max="27" width="9.7265625" customWidth="1"/>
    <col min="28" max="29" width="20.26953125" customWidth="1"/>
    <col min="30" max="30" width="13.453125" customWidth="1"/>
    <col min="31" max="31" width="14.453125" customWidth="1"/>
    <col min="32" max="32" width="14.1796875" customWidth="1"/>
    <col min="33" max="33" width="12.26953125" customWidth="1"/>
    <col min="34" max="34" width="15.453125" customWidth="1"/>
    <col min="35" max="35" width="20.7265625" customWidth="1"/>
  </cols>
  <sheetData>
    <row r="1" spans="1:35" ht="27.75" customHeight="1" thickBot="1" x14ac:dyDescent="0.5">
      <c r="A1" s="356"/>
      <c r="B1" s="468" t="s">
        <v>801</v>
      </c>
      <c r="C1" s="357"/>
      <c r="D1" s="463" t="s">
        <v>19</v>
      </c>
      <c r="E1" s="354" t="s">
        <v>804</v>
      </c>
      <c r="F1" s="355"/>
      <c r="G1" s="635" t="s">
        <v>802</v>
      </c>
      <c r="H1" s="636"/>
      <c r="I1" s="636"/>
      <c r="J1" s="636"/>
      <c r="K1" s="636"/>
      <c r="L1" s="636"/>
      <c r="M1" s="636"/>
      <c r="N1" s="636"/>
      <c r="O1" s="636"/>
      <c r="P1" s="636"/>
      <c r="Q1" s="636"/>
      <c r="R1" s="636"/>
      <c r="S1" s="636"/>
      <c r="T1" s="637"/>
      <c r="U1" s="350"/>
      <c r="V1" s="351" t="s">
        <v>803</v>
      </c>
      <c r="W1" s="352"/>
      <c r="X1" s="353"/>
      <c r="Y1" s="346"/>
      <c r="Z1" s="347"/>
      <c r="AA1" s="348" t="s">
        <v>30</v>
      </c>
      <c r="AB1" s="347"/>
      <c r="AC1" s="349"/>
      <c r="AD1" s="362" t="s">
        <v>14</v>
      </c>
      <c r="AE1" s="342"/>
      <c r="AF1" s="358"/>
      <c r="AG1" s="359" t="s">
        <v>805</v>
      </c>
      <c r="AH1" s="360"/>
      <c r="AI1" s="361" t="s">
        <v>806</v>
      </c>
    </row>
    <row r="2" spans="1:35" ht="67.5" customHeight="1" thickBot="1" x14ac:dyDescent="0.4">
      <c r="A2" s="464" t="s">
        <v>1168</v>
      </c>
      <c r="B2" s="469" t="s">
        <v>688</v>
      </c>
      <c r="C2" s="457" t="s">
        <v>1223</v>
      </c>
      <c r="D2" s="341" t="s">
        <v>19</v>
      </c>
      <c r="E2" s="343" t="s">
        <v>50</v>
      </c>
      <c r="F2" s="345" t="s">
        <v>71</v>
      </c>
      <c r="G2" s="429" t="s">
        <v>696</v>
      </c>
      <c r="H2" s="430" t="s">
        <v>1152</v>
      </c>
      <c r="I2" s="430" t="s">
        <v>1153</v>
      </c>
      <c r="J2" s="430" t="s">
        <v>1161</v>
      </c>
      <c r="K2" s="430" t="s">
        <v>1162</v>
      </c>
      <c r="L2" s="431" t="s">
        <v>1135</v>
      </c>
      <c r="M2" s="431" t="s">
        <v>1778</v>
      </c>
      <c r="N2" s="431" t="s">
        <v>1780</v>
      </c>
      <c r="O2" s="431" t="s">
        <v>634</v>
      </c>
      <c r="P2" s="431" t="s">
        <v>895</v>
      </c>
      <c r="Q2" s="431" t="s">
        <v>1136</v>
      </c>
      <c r="R2" s="431" t="s">
        <v>81</v>
      </c>
      <c r="S2" s="432" t="s">
        <v>740</v>
      </c>
      <c r="T2" s="457" t="s">
        <v>1557</v>
      </c>
      <c r="U2" s="343" t="s">
        <v>854</v>
      </c>
      <c r="V2" s="344" t="s">
        <v>370</v>
      </c>
      <c r="W2" s="344" t="s">
        <v>797</v>
      </c>
      <c r="X2" s="345" t="s">
        <v>800</v>
      </c>
      <c r="Y2" s="343" t="s">
        <v>38</v>
      </c>
      <c r="Z2" s="344" t="s">
        <v>37</v>
      </c>
      <c r="AA2" s="344" t="s">
        <v>70</v>
      </c>
      <c r="AB2" s="344" t="s">
        <v>31</v>
      </c>
      <c r="AC2" s="345" t="s">
        <v>746</v>
      </c>
      <c r="AD2" s="340" t="s">
        <v>14</v>
      </c>
      <c r="AE2" s="341" t="s">
        <v>32</v>
      </c>
      <c r="AF2" s="343" t="s">
        <v>790</v>
      </c>
      <c r="AG2" s="344" t="s">
        <v>791</v>
      </c>
      <c r="AH2" s="345" t="s">
        <v>792</v>
      </c>
      <c r="AI2" s="341" t="s">
        <v>794</v>
      </c>
    </row>
    <row r="3" spans="1:35" ht="52.5" thickBot="1" x14ac:dyDescent="0.4">
      <c r="A3" s="465" t="s">
        <v>1169</v>
      </c>
      <c r="B3" s="470" t="s">
        <v>689</v>
      </c>
      <c r="C3" s="458" t="s">
        <v>1224</v>
      </c>
      <c r="D3" s="288" t="s">
        <v>43</v>
      </c>
      <c r="E3" s="238" t="s">
        <v>1118</v>
      </c>
      <c r="F3" s="244" t="s">
        <v>1119</v>
      </c>
      <c r="G3" s="448">
        <v>192</v>
      </c>
      <c r="H3" s="448">
        <v>3</v>
      </c>
      <c r="I3" s="448">
        <v>189</v>
      </c>
      <c r="J3" s="450">
        <v>98</v>
      </c>
      <c r="K3" s="450">
        <v>94</v>
      </c>
      <c r="L3" s="245">
        <v>94</v>
      </c>
      <c r="M3" s="488">
        <v>205</v>
      </c>
      <c r="N3" s="488">
        <v>26</v>
      </c>
      <c r="O3" s="245">
        <v>383</v>
      </c>
      <c r="P3" s="245">
        <v>13</v>
      </c>
      <c r="Q3" s="245">
        <v>4</v>
      </c>
      <c r="R3" s="245">
        <v>1</v>
      </c>
      <c r="S3" s="239" t="s">
        <v>636</v>
      </c>
      <c r="T3" s="531" t="s">
        <v>635</v>
      </c>
      <c r="U3" s="274" t="s">
        <v>741</v>
      </c>
      <c r="V3" s="248">
        <v>0.98</v>
      </c>
      <c r="W3" s="248" t="s">
        <v>798</v>
      </c>
      <c r="X3" s="249" t="s">
        <v>799</v>
      </c>
      <c r="Y3" s="269" t="s">
        <v>39</v>
      </c>
      <c r="Z3" s="254" t="s">
        <v>67</v>
      </c>
      <c r="AA3" s="589" t="s">
        <v>35</v>
      </c>
      <c r="AB3" s="255" t="s">
        <v>69</v>
      </c>
      <c r="AC3" s="276" t="s">
        <v>742</v>
      </c>
      <c r="AD3" s="363" t="s">
        <v>256</v>
      </c>
      <c r="AE3" s="277" t="s">
        <v>40</v>
      </c>
      <c r="AF3" s="257" t="s">
        <v>795</v>
      </c>
      <c r="AG3" s="258" t="s">
        <v>796</v>
      </c>
      <c r="AH3" s="259" t="s">
        <v>1646</v>
      </c>
      <c r="AI3" s="263" t="s">
        <v>1817</v>
      </c>
    </row>
    <row r="4" spans="1:35" ht="52.5" thickBot="1" x14ac:dyDescent="0.4">
      <c r="A4" s="466" t="s">
        <v>1170</v>
      </c>
      <c r="B4" s="471" t="s">
        <v>715</v>
      </c>
      <c r="C4" s="459" t="s">
        <v>1225</v>
      </c>
      <c r="D4" s="289" t="s">
        <v>1716</v>
      </c>
      <c r="E4" s="240" t="s">
        <v>52</v>
      </c>
      <c r="F4" s="208" t="s">
        <v>52</v>
      </c>
      <c r="G4" s="428">
        <v>113</v>
      </c>
      <c r="H4" s="428">
        <v>0</v>
      </c>
      <c r="I4" s="428">
        <v>113</v>
      </c>
      <c r="J4" s="207">
        <v>0</v>
      </c>
      <c r="K4" s="207">
        <v>113</v>
      </c>
      <c r="L4" s="207">
        <v>113</v>
      </c>
      <c r="M4" s="194">
        <v>0</v>
      </c>
      <c r="N4" s="194">
        <v>0</v>
      </c>
      <c r="O4" s="207">
        <v>226</v>
      </c>
      <c r="P4" s="207">
        <v>0</v>
      </c>
      <c r="Q4" s="207">
        <v>1</v>
      </c>
      <c r="R4" s="208" t="s">
        <v>635</v>
      </c>
      <c r="S4" s="241" t="s">
        <v>635</v>
      </c>
      <c r="T4" s="531" t="s">
        <v>635</v>
      </c>
      <c r="U4" s="275" t="s">
        <v>744</v>
      </c>
      <c r="V4" s="231">
        <v>0.99</v>
      </c>
      <c r="W4" s="231" t="s">
        <v>798</v>
      </c>
      <c r="X4" s="250" t="s">
        <v>807</v>
      </c>
      <c r="Y4" s="270" t="s">
        <v>39</v>
      </c>
      <c r="Z4" s="161" t="s">
        <v>67</v>
      </c>
      <c r="AA4" s="232" t="s">
        <v>35</v>
      </c>
      <c r="AB4" s="229" t="s">
        <v>808</v>
      </c>
      <c r="AC4" s="278" t="s">
        <v>743</v>
      </c>
      <c r="AD4" s="364" t="s">
        <v>256</v>
      </c>
      <c r="AE4" s="280" t="s">
        <v>41</v>
      </c>
      <c r="AF4" s="260" t="s">
        <v>795</v>
      </c>
      <c r="AG4" s="50" t="s">
        <v>796</v>
      </c>
      <c r="AH4" s="267" t="s">
        <v>1155</v>
      </c>
      <c r="AI4" s="264" t="s">
        <v>1816</v>
      </c>
    </row>
    <row r="5" spans="1:35" ht="52.5" thickBot="1" x14ac:dyDescent="0.4">
      <c r="A5" s="466" t="s">
        <v>1171</v>
      </c>
      <c r="B5" s="471" t="s">
        <v>690</v>
      </c>
      <c r="C5" s="459" t="s">
        <v>1226</v>
      </c>
      <c r="D5" s="289" t="s">
        <v>43</v>
      </c>
      <c r="E5" s="240" t="s">
        <v>52</v>
      </c>
      <c r="F5" s="208" t="s">
        <v>1717</v>
      </c>
      <c r="G5" s="212">
        <v>236</v>
      </c>
      <c r="H5" s="212">
        <v>0</v>
      </c>
      <c r="I5" s="212">
        <v>236</v>
      </c>
      <c r="J5" s="212">
        <v>0</v>
      </c>
      <c r="K5" s="212">
        <v>236</v>
      </c>
      <c r="L5" s="212">
        <v>236</v>
      </c>
      <c r="M5" s="159" t="s">
        <v>635</v>
      </c>
      <c r="N5" s="159" t="s">
        <v>635</v>
      </c>
      <c r="O5" s="212">
        <v>352</v>
      </c>
      <c r="P5" s="212">
        <v>8</v>
      </c>
      <c r="Q5" s="212">
        <v>11</v>
      </c>
      <c r="R5" s="212">
        <v>7</v>
      </c>
      <c r="S5" s="241" t="s">
        <v>635</v>
      </c>
      <c r="T5" s="531" t="s">
        <v>635</v>
      </c>
      <c r="U5" s="271" t="s">
        <v>785</v>
      </c>
      <c r="V5" s="230">
        <v>0.98</v>
      </c>
      <c r="W5" s="230" t="s">
        <v>798</v>
      </c>
      <c r="X5" s="250" t="s">
        <v>807</v>
      </c>
      <c r="Y5" s="271" t="s">
        <v>54</v>
      </c>
      <c r="Z5" s="161" t="s">
        <v>65</v>
      </c>
      <c r="AA5" s="161" t="s">
        <v>350</v>
      </c>
      <c r="AB5" s="161" t="s">
        <v>73</v>
      </c>
      <c r="AC5" s="252" t="s">
        <v>786</v>
      </c>
      <c r="AD5" s="364" t="s">
        <v>256</v>
      </c>
      <c r="AE5" s="615" t="s">
        <v>1767</v>
      </c>
      <c r="AF5" s="260" t="s">
        <v>795</v>
      </c>
      <c r="AG5" s="50" t="s">
        <v>796</v>
      </c>
      <c r="AH5" s="261" t="s">
        <v>1645</v>
      </c>
      <c r="AI5" s="264" t="s">
        <v>1817</v>
      </c>
    </row>
    <row r="6" spans="1:35" ht="52.5" thickBot="1" x14ac:dyDescent="0.4">
      <c r="A6" s="466" t="s">
        <v>1172</v>
      </c>
      <c r="B6" s="471" t="s">
        <v>22</v>
      </c>
      <c r="C6" s="459" t="s">
        <v>1229</v>
      </c>
      <c r="D6" s="289" t="s">
        <v>1227</v>
      </c>
      <c r="E6" s="240" t="s">
        <v>832</v>
      </c>
      <c r="F6" s="160" t="s">
        <v>1471</v>
      </c>
      <c r="G6" s="212">
        <v>171</v>
      </c>
      <c r="H6" s="212">
        <v>124</v>
      </c>
      <c r="I6" s="212">
        <v>47</v>
      </c>
      <c r="J6" s="451">
        <v>79</v>
      </c>
      <c r="K6" s="451">
        <v>92</v>
      </c>
      <c r="L6" s="194">
        <v>92</v>
      </c>
      <c r="M6" s="194">
        <v>4</v>
      </c>
      <c r="N6" s="194">
        <v>32</v>
      </c>
      <c r="O6" s="194">
        <v>0</v>
      </c>
      <c r="P6" s="194">
        <v>14</v>
      </c>
      <c r="Q6" s="194">
        <v>0</v>
      </c>
      <c r="R6" s="160" t="s">
        <v>635</v>
      </c>
      <c r="S6" s="241" t="s">
        <v>635</v>
      </c>
      <c r="T6" s="531" t="s">
        <v>635</v>
      </c>
      <c r="U6" s="271" t="s">
        <v>830</v>
      </c>
      <c r="V6" s="230">
        <v>0.98</v>
      </c>
      <c r="W6" s="230" t="s">
        <v>798</v>
      </c>
      <c r="X6" s="250" t="s">
        <v>807</v>
      </c>
      <c r="Y6" s="270" t="s">
        <v>39</v>
      </c>
      <c r="Z6" s="161" t="s">
        <v>67</v>
      </c>
      <c r="AA6" s="161" t="s">
        <v>350</v>
      </c>
      <c r="AB6" s="50" t="s">
        <v>69</v>
      </c>
      <c r="AC6" s="50" t="s">
        <v>831</v>
      </c>
      <c r="AD6" s="365" t="s">
        <v>256</v>
      </c>
      <c r="AE6" s="280" t="s">
        <v>40</v>
      </c>
      <c r="AF6" s="260" t="s">
        <v>795</v>
      </c>
      <c r="AG6" s="50" t="s">
        <v>796</v>
      </c>
      <c r="AH6" s="267" t="s">
        <v>833</v>
      </c>
      <c r="AI6" s="264" t="s">
        <v>1817</v>
      </c>
    </row>
    <row r="7" spans="1:35" ht="52.5" thickBot="1" x14ac:dyDescent="0.4">
      <c r="A7" s="466" t="s">
        <v>1173</v>
      </c>
      <c r="B7" s="471" t="s">
        <v>23</v>
      </c>
      <c r="C7" s="459" t="s">
        <v>1230</v>
      </c>
      <c r="D7" s="289" t="s">
        <v>44</v>
      </c>
      <c r="E7" s="240" t="s">
        <v>1797</v>
      </c>
      <c r="F7" s="160" t="s">
        <v>1841</v>
      </c>
      <c r="G7" s="212">
        <v>72</v>
      </c>
      <c r="H7" s="212">
        <v>13</v>
      </c>
      <c r="I7" s="212">
        <v>59</v>
      </c>
      <c r="J7" s="451">
        <v>19</v>
      </c>
      <c r="K7" s="451">
        <v>53</v>
      </c>
      <c r="L7" s="194">
        <v>53</v>
      </c>
      <c r="M7" s="160" t="s">
        <v>635</v>
      </c>
      <c r="N7" s="160" t="s">
        <v>635</v>
      </c>
      <c r="O7" s="207">
        <v>118</v>
      </c>
      <c r="P7" s="207">
        <v>2</v>
      </c>
      <c r="Q7" s="207">
        <v>1</v>
      </c>
      <c r="R7" s="194">
        <v>6</v>
      </c>
      <c r="S7" s="241" t="s">
        <v>635</v>
      </c>
      <c r="T7" s="531" t="s">
        <v>635</v>
      </c>
      <c r="U7" s="271" t="s">
        <v>843</v>
      </c>
      <c r="V7" s="268">
        <v>0.98499999999999999</v>
      </c>
      <c r="W7" s="230" t="s">
        <v>798</v>
      </c>
      <c r="X7" s="250" t="s">
        <v>807</v>
      </c>
      <c r="Y7" s="271" t="s">
        <v>54</v>
      </c>
      <c r="Z7" s="161" t="s">
        <v>68</v>
      </c>
      <c r="AA7" s="162" t="s">
        <v>35</v>
      </c>
      <c r="AB7" s="161" t="s">
        <v>72</v>
      </c>
      <c r="AC7" s="252" t="s">
        <v>819</v>
      </c>
      <c r="AD7" s="364" t="s">
        <v>256</v>
      </c>
      <c r="AE7" s="615" t="s">
        <v>1767</v>
      </c>
      <c r="AF7" s="260" t="s">
        <v>795</v>
      </c>
      <c r="AG7" s="50" t="s">
        <v>796</v>
      </c>
      <c r="AH7" s="261" t="s">
        <v>1647</v>
      </c>
      <c r="AI7" s="264" t="s">
        <v>1816</v>
      </c>
    </row>
    <row r="8" spans="1:35" ht="93" customHeight="1" thickBot="1" x14ac:dyDescent="0.4">
      <c r="A8" s="466" t="s">
        <v>1547</v>
      </c>
      <c r="B8" s="471" t="s">
        <v>692</v>
      </c>
      <c r="C8" s="459" t="s">
        <v>1231</v>
      </c>
      <c r="D8" s="289" t="s">
        <v>43</v>
      </c>
      <c r="E8" s="240" t="s">
        <v>1548</v>
      </c>
      <c r="F8" s="160" t="s">
        <v>855</v>
      </c>
      <c r="G8" s="212">
        <v>72</v>
      </c>
      <c r="H8" s="212">
        <v>0</v>
      </c>
      <c r="I8" s="212">
        <v>72</v>
      </c>
      <c r="J8" s="194">
        <v>14</v>
      </c>
      <c r="K8" s="194">
        <v>58</v>
      </c>
      <c r="L8" s="194">
        <v>58</v>
      </c>
      <c r="M8" s="160" t="s">
        <v>635</v>
      </c>
      <c r="N8" s="160" t="s">
        <v>1267</v>
      </c>
      <c r="O8" s="194">
        <v>144</v>
      </c>
      <c r="P8" s="160" t="s">
        <v>635</v>
      </c>
      <c r="Q8" s="160" t="s">
        <v>636</v>
      </c>
      <c r="R8" s="160" t="s">
        <v>1812</v>
      </c>
      <c r="S8" s="241" t="s">
        <v>635</v>
      </c>
      <c r="T8" s="531" t="s">
        <v>635</v>
      </c>
      <c r="U8" s="271" t="s">
        <v>865</v>
      </c>
      <c r="V8" s="230" t="s">
        <v>1243</v>
      </c>
      <c r="W8" s="230" t="s">
        <v>860</v>
      </c>
      <c r="X8" s="251" t="s">
        <v>859</v>
      </c>
      <c r="Y8" s="271" t="s">
        <v>54</v>
      </c>
      <c r="Z8" s="161" t="s">
        <v>63</v>
      </c>
      <c r="AA8" s="161" t="s">
        <v>350</v>
      </c>
      <c r="AB8" s="161" t="s">
        <v>74</v>
      </c>
      <c r="AC8" s="251">
        <v>0.99</v>
      </c>
      <c r="AD8" s="366" t="s">
        <v>256</v>
      </c>
      <c r="AE8" s="615" t="s">
        <v>1767</v>
      </c>
      <c r="AF8" s="260" t="s">
        <v>795</v>
      </c>
      <c r="AG8" s="50" t="s">
        <v>841</v>
      </c>
      <c r="AH8" s="267" t="s">
        <v>856</v>
      </c>
      <c r="AI8" s="264" t="s">
        <v>1817</v>
      </c>
    </row>
    <row r="9" spans="1:35" ht="52.5" thickBot="1" x14ac:dyDescent="0.4">
      <c r="A9" s="466" t="s">
        <v>1174</v>
      </c>
      <c r="B9" s="471" t="s">
        <v>693</v>
      </c>
      <c r="C9" s="459" t="s">
        <v>1242</v>
      </c>
      <c r="D9" s="289" t="s">
        <v>46</v>
      </c>
      <c r="E9" s="240" t="s">
        <v>51</v>
      </c>
      <c r="F9" s="160" t="s">
        <v>1329</v>
      </c>
      <c r="G9" s="212">
        <v>52</v>
      </c>
      <c r="H9" s="212">
        <v>0</v>
      </c>
      <c r="I9" s="212">
        <v>52</v>
      </c>
      <c r="J9" s="194">
        <v>0</v>
      </c>
      <c r="K9" s="194">
        <v>52</v>
      </c>
      <c r="L9" s="194">
        <v>52</v>
      </c>
      <c r="M9" s="160" t="s">
        <v>635</v>
      </c>
      <c r="N9" s="160" t="s">
        <v>635</v>
      </c>
      <c r="O9" s="194">
        <v>104</v>
      </c>
      <c r="P9" s="194">
        <v>0</v>
      </c>
      <c r="Q9" s="194">
        <v>2</v>
      </c>
      <c r="R9" s="194">
        <v>1</v>
      </c>
      <c r="S9" s="241" t="s">
        <v>635</v>
      </c>
      <c r="T9" s="531" t="s">
        <v>635</v>
      </c>
      <c r="U9" s="271" t="s">
        <v>866</v>
      </c>
      <c r="V9" s="230">
        <v>0.98</v>
      </c>
      <c r="W9" s="230" t="s">
        <v>798</v>
      </c>
      <c r="X9" s="250" t="s">
        <v>807</v>
      </c>
      <c r="Y9" s="270" t="s">
        <v>39</v>
      </c>
      <c r="Z9" s="161" t="s">
        <v>286</v>
      </c>
      <c r="AA9" s="161" t="s">
        <v>350</v>
      </c>
      <c r="AB9" s="161" t="s">
        <v>69</v>
      </c>
      <c r="AC9" s="252" t="s">
        <v>868</v>
      </c>
      <c r="AD9" s="364" t="s">
        <v>256</v>
      </c>
      <c r="AE9" s="279" t="s">
        <v>272</v>
      </c>
      <c r="AF9" s="260" t="s">
        <v>795</v>
      </c>
      <c r="AG9" s="50" t="s">
        <v>867</v>
      </c>
      <c r="AH9" s="267" t="s">
        <v>793</v>
      </c>
      <c r="AI9" s="264" t="s">
        <v>1816</v>
      </c>
    </row>
    <row r="10" spans="1:35" ht="52.5" thickBot="1" x14ac:dyDescent="0.4">
      <c r="A10" s="466" t="s">
        <v>1175</v>
      </c>
      <c r="B10" s="471" t="s">
        <v>697</v>
      </c>
      <c r="C10" s="459" t="s">
        <v>1232</v>
      </c>
      <c r="D10" s="289" t="s">
        <v>47</v>
      </c>
      <c r="E10" s="240" t="s">
        <v>1798</v>
      </c>
      <c r="F10" s="160" t="s">
        <v>1843</v>
      </c>
      <c r="G10" s="212">
        <v>705</v>
      </c>
      <c r="H10" s="212">
        <v>125</v>
      </c>
      <c r="I10" s="212">
        <v>580</v>
      </c>
      <c r="J10" s="451">
        <v>463</v>
      </c>
      <c r="K10" s="451">
        <v>249</v>
      </c>
      <c r="L10" s="194">
        <v>249</v>
      </c>
      <c r="M10" s="194">
        <v>285</v>
      </c>
      <c r="N10" s="194">
        <v>99</v>
      </c>
      <c r="O10" s="194">
        <v>873</v>
      </c>
      <c r="P10" s="194">
        <v>12</v>
      </c>
      <c r="Q10" s="194">
        <v>4</v>
      </c>
      <c r="R10" s="194">
        <v>53</v>
      </c>
      <c r="S10" s="241" t="s">
        <v>635</v>
      </c>
      <c r="T10" s="531" t="s">
        <v>635</v>
      </c>
      <c r="U10" s="271" t="s">
        <v>904</v>
      </c>
      <c r="V10" s="230" t="s">
        <v>374</v>
      </c>
      <c r="W10" s="230" t="s">
        <v>798</v>
      </c>
      <c r="X10" s="250" t="s">
        <v>807</v>
      </c>
      <c r="Y10" s="271" t="s">
        <v>54</v>
      </c>
      <c r="Z10" s="161" t="s">
        <v>63</v>
      </c>
      <c r="AA10" s="162" t="s">
        <v>35</v>
      </c>
      <c r="AB10" s="161" t="s">
        <v>73</v>
      </c>
      <c r="AC10" s="252" t="s">
        <v>913</v>
      </c>
      <c r="AD10" s="364" t="s">
        <v>256</v>
      </c>
      <c r="AE10" s="280" t="s">
        <v>41</v>
      </c>
      <c r="AF10" s="260" t="s">
        <v>795</v>
      </c>
      <c r="AG10" s="50" t="s">
        <v>903</v>
      </c>
      <c r="AH10" s="261" t="s">
        <v>1648</v>
      </c>
      <c r="AI10" s="264" t="s">
        <v>1817</v>
      </c>
    </row>
    <row r="11" spans="1:35" ht="52.5" thickBot="1" x14ac:dyDescent="0.4">
      <c r="A11" s="466" t="s">
        <v>1176</v>
      </c>
      <c r="B11" s="471" t="s">
        <v>619</v>
      </c>
      <c r="C11" s="459" t="s">
        <v>1233</v>
      </c>
      <c r="D11" s="289" t="s">
        <v>48</v>
      </c>
      <c r="E11" s="588" t="s">
        <v>51</v>
      </c>
      <c r="F11" s="208" t="s">
        <v>1718</v>
      </c>
      <c r="G11" s="212">
        <v>278</v>
      </c>
      <c r="H11" s="212">
        <v>29</v>
      </c>
      <c r="I11" s="212">
        <v>249</v>
      </c>
      <c r="J11" s="451">
        <v>128</v>
      </c>
      <c r="K11" s="451">
        <v>150</v>
      </c>
      <c r="L11" s="194">
        <v>150</v>
      </c>
      <c r="M11" s="194">
        <v>27</v>
      </c>
      <c r="N11" s="194">
        <v>24</v>
      </c>
      <c r="O11" s="194">
        <v>498</v>
      </c>
      <c r="P11" s="194">
        <v>0</v>
      </c>
      <c r="Q11" s="194">
        <v>5</v>
      </c>
      <c r="R11" s="194">
        <v>10</v>
      </c>
      <c r="S11" s="241" t="s">
        <v>635</v>
      </c>
      <c r="T11" s="531" t="s">
        <v>635</v>
      </c>
      <c r="U11" s="271" t="s">
        <v>887</v>
      </c>
      <c r="V11" s="230">
        <v>0.98</v>
      </c>
      <c r="W11" s="230" t="s">
        <v>798</v>
      </c>
      <c r="X11" s="250" t="s">
        <v>807</v>
      </c>
      <c r="Y11" s="271" t="s">
        <v>54</v>
      </c>
      <c r="Z11" s="161" t="s">
        <v>62</v>
      </c>
      <c r="AA11" s="161" t="s">
        <v>350</v>
      </c>
      <c r="AB11" s="161" t="s">
        <v>72</v>
      </c>
      <c r="AC11" s="252" t="s">
        <v>819</v>
      </c>
      <c r="AD11" s="364" t="s">
        <v>256</v>
      </c>
      <c r="AE11" s="280" t="s">
        <v>40</v>
      </c>
      <c r="AF11" s="260" t="s">
        <v>795</v>
      </c>
      <c r="AG11" s="50" t="s">
        <v>796</v>
      </c>
      <c r="AH11" s="267" t="s">
        <v>886</v>
      </c>
      <c r="AI11" s="264" t="s">
        <v>1816</v>
      </c>
    </row>
    <row r="12" spans="1:35" ht="52.5" thickBot="1" x14ac:dyDescent="0.4">
      <c r="A12" s="466" t="s">
        <v>1246</v>
      </c>
      <c r="B12" s="471" t="s">
        <v>1470</v>
      </c>
      <c r="C12" s="459" t="s">
        <v>1555</v>
      </c>
      <c r="D12" s="289" t="s">
        <v>1556</v>
      </c>
      <c r="E12" s="240"/>
      <c r="F12" s="160" t="s">
        <v>1842</v>
      </c>
      <c r="G12" s="528">
        <v>40</v>
      </c>
      <c r="H12" s="528">
        <v>0</v>
      </c>
      <c r="I12" s="528">
        <v>40</v>
      </c>
      <c r="J12" s="529">
        <v>40</v>
      </c>
      <c r="K12" s="529">
        <v>0</v>
      </c>
      <c r="L12" s="530">
        <v>0</v>
      </c>
      <c r="M12" s="530">
        <v>0</v>
      </c>
      <c r="N12" s="530">
        <v>0</v>
      </c>
      <c r="O12" s="530" t="s">
        <v>716</v>
      </c>
      <c r="P12" s="530">
        <v>0</v>
      </c>
      <c r="Q12" s="530">
        <v>5</v>
      </c>
      <c r="R12" s="530">
        <v>0</v>
      </c>
      <c r="S12" s="241" t="s">
        <v>635</v>
      </c>
      <c r="T12" s="531" t="s">
        <v>1558</v>
      </c>
      <c r="U12" s="271" t="s">
        <v>1559</v>
      </c>
      <c r="V12" s="230" t="s">
        <v>1560</v>
      </c>
      <c r="W12" s="230" t="s">
        <v>1561</v>
      </c>
      <c r="X12" s="250" t="s">
        <v>807</v>
      </c>
      <c r="Y12" s="272" t="s">
        <v>39</v>
      </c>
      <c r="Z12" s="161" t="s">
        <v>1562</v>
      </c>
      <c r="AA12" s="161" t="s">
        <v>716</v>
      </c>
      <c r="AB12" s="161" t="s">
        <v>69</v>
      </c>
      <c r="AC12" s="252" t="s">
        <v>819</v>
      </c>
      <c r="AD12" s="367" t="s">
        <v>262</v>
      </c>
      <c r="AE12" s="279" t="s">
        <v>258</v>
      </c>
      <c r="AF12" s="260" t="s">
        <v>795</v>
      </c>
      <c r="AG12" s="50" t="s">
        <v>796</v>
      </c>
      <c r="AH12" s="261" t="s">
        <v>1563</v>
      </c>
      <c r="AI12" s="264" t="s">
        <v>1816</v>
      </c>
    </row>
    <row r="13" spans="1:35" ht="52.5" thickBot="1" x14ac:dyDescent="0.4">
      <c r="A13" s="466" t="s">
        <v>1469</v>
      </c>
      <c r="B13" s="471" t="s">
        <v>642</v>
      </c>
      <c r="C13" s="459" t="s">
        <v>1240</v>
      </c>
      <c r="D13" s="289" t="s">
        <v>49</v>
      </c>
      <c r="E13" s="240" t="s">
        <v>51</v>
      </c>
      <c r="F13" s="160" t="s">
        <v>51</v>
      </c>
      <c r="G13" s="212">
        <v>35</v>
      </c>
      <c r="H13" s="212">
        <v>0</v>
      </c>
      <c r="I13" s="212">
        <v>35</v>
      </c>
      <c r="J13" s="194">
        <v>35</v>
      </c>
      <c r="K13" s="194">
        <v>0</v>
      </c>
      <c r="L13" s="194" t="s">
        <v>635</v>
      </c>
      <c r="M13" s="160" t="s">
        <v>635</v>
      </c>
      <c r="N13" s="160" t="s">
        <v>635</v>
      </c>
      <c r="O13" s="194">
        <v>70</v>
      </c>
      <c r="P13" s="194">
        <v>0</v>
      </c>
      <c r="Q13" s="194">
        <v>0</v>
      </c>
      <c r="R13" s="160" t="s">
        <v>635</v>
      </c>
      <c r="S13" s="241" t="s">
        <v>635</v>
      </c>
      <c r="T13" s="531" t="s">
        <v>635</v>
      </c>
      <c r="U13" s="271" t="s">
        <v>863</v>
      </c>
      <c r="V13" s="230">
        <v>0.98</v>
      </c>
      <c r="W13" s="230" t="s">
        <v>798</v>
      </c>
      <c r="X13" s="250" t="s">
        <v>807</v>
      </c>
      <c r="Y13" s="271" t="s">
        <v>655</v>
      </c>
      <c r="Z13" s="161" t="s">
        <v>1578</v>
      </c>
      <c r="AA13" s="161" t="s">
        <v>258</v>
      </c>
      <c r="AB13" s="161" t="s">
        <v>258</v>
      </c>
      <c r="AC13" s="252" t="s">
        <v>258</v>
      </c>
      <c r="AD13" s="367" t="s">
        <v>262</v>
      </c>
      <c r="AE13" s="279" t="s">
        <v>258</v>
      </c>
      <c r="AF13" s="260" t="s">
        <v>795</v>
      </c>
      <c r="AG13" s="50" t="s">
        <v>796</v>
      </c>
      <c r="AH13" s="267" t="s">
        <v>864</v>
      </c>
      <c r="AI13" s="264" t="s">
        <v>1816</v>
      </c>
    </row>
    <row r="14" spans="1:35" ht="54.75" customHeight="1" thickBot="1" x14ac:dyDescent="0.4">
      <c r="A14" s="466" t="s">
        <v>1177</v>
      </c>
      <c r="B14" s="471" t="s">
        <v>694</v>
      </c>
      <c r="C14" s="459" t="s">
        <v>1234</v>
      </c>
      <c r="D14" s="289" t="s">
        <v>1716</v>
      </c>
      <c r="E14" s="240"/>
      <c r="F14" s="208" t="s">
        <v>855</v>
      </c>
      <c r="G14" s="212">
        <v>402</v>
      </c>
      <c r="H14" s="212">
        <v>209</v>
      </c>
      <c r="I14" s="212">
        <v>193</v>
      </c>
      <c r="J14" s="451">
        <v>291</v>
      </c>
      <c r="K14" s="451">
        <v>111</v>
      </c>
      <c r="L14" s="194">
        <v>111</v>
      </c>
      <c r="M14" s="194">
        <v>4</v>
      </c>
      <c r="N14" s="194">
        <v>67</v>
      </c>
      <c r="O14" s="194">
        <v>344</v>
      </c>
      <c r="P14" s="194">
        <v>41</v>
      </c>
      <c r="Q14" s="194">
        <v>6</v>
      </c>
      <c r="R14" s="194">
        <v>3</v>
      </c>
      <c r="S14" s="241" t="s">
        <v>635</v>
      </c>
      <c r="T14" s="531" t="s">
        <v>635</v>
      </c>
      <c r="U14" s="271" t="s">
        <v>371</v>
      </c>
      <c r="V14" s="230" t="s">
        <v>374</v>
      </c>
      <c r="W14" s="230" t="s">
        <v>798</v>
      </c>
      <c r="X14" s="250" t="s">
        <v>807</v>
      </c>
      <c r="Y14" s="445" t="s">
        <v>54</v>
      </c>
      <c r="Z14" s="161" t="s">
        <v>75</v>
      </c>
      <c r="AA14" s="162" t="s">
        <v>35</v>
      </c>
      <c r="AB14" s="161" t="s">
        <v>73</v>
      </c>
      <c r="AC14" s="278" t="s">
        <v>1159</v>
      </c>
      <c r="AD14" s="364" t="s">
        <v>256</v>
      </c>
      <c r="AE14" s="280" t="s">
        <v>40</v>
      </c>
      <c r="AF14" s="260" t="s">
        <v>795</v>
      </c>
      <c r="AG14" s="50" t="s">
        <v>903</v>
      </c>
      <c r="AH14" s="261" t="s">
        <v>1649</v>
      </c>
      <c r="AI14" s="264" t="s">
        <v>1817</v>
      </c>
    </row>
    <row r="15" spans="1:35" ht="52.5" thickBot="1" x14ac:dyDescent="0.4">
      <c r="A15" s="466" t="s">
        <v>1178</v>
      </c>
      <c r="B15" s="471" t="s">
        <v>28</v>
      </c>
      <c r="C15" s="459" t="s">
        <v>1235</v>
      </c>
      <c r="D15" s="289" t="s">
        <v>43</v>
      </c>
      <c r="E15" s="240" t="s">
        <v>53</v>
      </c>
      <c r="F15" s="160" t="s">
        <v>368</v>
      </c>
      <c r="G15" s="212">
        <v>44</v>
      </c>
      <c r="H15" s="212">
        <v>0</v>
      </c>
      <c r="I15" s="212">
        <v>44</v>
      </c>
      <c r="J15" s="194">
        <v>0</v>
      </c>
      <c r="K15" s="194">
        <v>44</v>
      </c>
      <c r="L15" s="194">
        <v>44</v>
      </c>
      <c r="M15" s="160" t="s">
        <v>635</v>
      </c>
      <c r="N15" s="160" t="s">
        <v>635</v>
      </c>
      <c r="O15" s="160" t="s">
        <v>635</v>
      </c>
      <c r="P15" s="160" t="s">
        <v>637</v>
      </c>
      <c r="Q15" s="160" t="s">
        <v>636</v>
      </c>
      <c r="R15" s="160" t="s">
        <v>635</v>
      </c>
      <c r="S15" s="241" t="s">
        <v>635</v>
      </c>
      <c r="T15" s="531" t="s">
        <v>635</v>
      </c>
      <c r="U15" s="271" t="s">
        <v>863</v>
      </c>
      <c r="V15" s="161" t="s">
        <v>258</v>
      </c>
      <c r="W15" s="161" t="s">
        <v>798</v>
      </c>
      <c r="X15" s="250" t="s">
        <v>807</v>
      </c>
      <c r="Y15" s="271" t="s">
        <v>54</v>
      </c>
      <c r="Z15" s="161" t="s">
        <v>66</v>
      </c>
      <c r="AA15" s="161" t="s">
        <v>350</v>
      </c>
      <c r="AB15" s="161" t="s">
        <v>73</v>
      </c>
      <c r="AC15" s="251" t="s">
        <v>899</v>
      </c>
      <c r="AD15" s="366" t="s">
        <v>256</v>
      </c>
      <c r="AE15" s="615" t="s">
        <v>1767</v>
      </c>
      <c r="AF15" s="260" t="s">
        <v>795</v>
      </c>
      <c r="AG15" s="50" t="s">
        <v>796</v>
      </c>
      <c r="AH15" s="267" t="s">
        <v>897</v>
      </c>
      <c r="AI15" s="264" t="s">
        <v>1817</v>
      </c>
    </row>
    <row r="16" spans="1:35" ht="29.25" customHeight="1" thickBot="1" x14ac:dyDescent="0.4">
      <c r="A16" s="466" t="s">
        <v>1250</v>
      </c>
      <c r="B16" s="474" t="s">
        <v>1251</v>
      </c>
      <c r="C16" s="481"/>
      <c r="D16" s="480" t="s">
        <v>1251</v>
      </c>
      <c r="E16" s="240"/>
      <c r="F16" s="160" t="s">
        <v>1473</v>
      </c>
      <c r="G16" s="475">
        <v>5</v>
      </c>
      <c r="H16" s="475">
        <v>0</v>
      </c>
      <c r="I16" s="475">
        <v>5</v>
      </c>
      <c r="J16" s="476">
        <v>0</v>
      </c>
      <c r="K16" s="476">
        <v>5</v>
      </c>
      <c r="L16" s="476">
        <v>0</v>
      </c>
      <c r="M16" s="476">
        <v>0</v>
      </c>
      <c r="N16" s="476">
        <v>0</v>
      </c>
      <c r="O16" s="476">
        <v>10</v>
      </c>
      <c r="P16" s="476">
        <v>0</v>
      </c>
      <c r="Q16" s="476">
        <v>0</v>
      </c>
      <c r="R16" s="476">
        <v>0</v>
      </c>
      <c r="S16" s="477">
        <v>0</v>
      </c>
      <c r="T16" s="531" t="s">
        <v>635</v>
      </c>
      <c r="U16" s="271" t="s">
        <v>1154</v>
      </c>
      <c r="V16" s="231" t="s">
        <v>1154</v>
      </c>
      <c r="W16" s="161" t="s">
        <v>1154</v>
      </c>
      <c r="X16" s="250" t="s">
        <v>1154</v>
      </c>
      <c r="Y16" s="590" t="s">
        <v>54</v>
      </c>
      <c r="Z16" s="229"/>
      <c r="AA16" s="229"/>
      <c r="AB16" s="161"/>
      <c r="AC16" s="250" t="s">
        <v>1154</v>
      </c>
      <c r="AD16" s="368"/>
      <c r="AE16" s="368"/>
      <c r="AF16" s="260"/>
      <c r="AG16" s="50"/>
      <c r="AH16" s="176"/>
      <c r="AI16" s="581" t="s">
        <v>1817</v>
      </c>
    </row>
    <row r="17" spans="1:35" ht="52.5" thickBot="1" x14ac:dyDescent="0.4">
      <c r="A17" s="466" t="s">
        <v>1189</v>
      </c>
      <c r="B17" s="471" t="s">
        <v>1190</v>
      </c>
      <c r="C17" s="459" t="s">
        <v>1236</v>
      </c>
      <c r="D17" s="289" t="s">
        <v>1182</v>
      </c>
      <c r="E17" s="240" t="s">
        <v>1183</v>
      </c>
      <c r="F17" s="160" t="s">
        <v>1428</v>
      </c>
      <c r="G17" s="212">
        <v>346</v>
      </c>
      <c r="H17" s="212">
        <v>128</v>
      </c>
      <c r="I17" s="212">
        <v>218</v>
      </c>
      <c r="J17" s="451">
        <v>164</v>
      </c>
      <c r="K17" s="451">
        <v>182</v>
      </c>
      <c r="L17" s="194">
        <v>182</v>
      </c>
      <c r="M17" s="160" t="s">
        <v>635</v>
      </c>
      <c r="N17" s="194" t="s">
        <v>1789</v>
      </c>
      <c r="O17" s="194">
        <v>445</v>
      </c>
      <c r="P17" s="194">
        <v>0</v>
      </c>
      <c r="Q17" s="194">
        <v>3</v>
      </c>
      <c r="R17" s="194">
        <v>10</v>
      </c>
      <c r="S17" s="241" t="s">
        <v>635</v>
      </c>
      <c r="T17" s="531" t="s">
        <v>635</v>
      </c>
      <c r="U17" s="271" t="s">
        <v>372</v>
      </c>
      <c r="V17" s="230">
        <v>0.99</v>
      </c>
      <c r="W17" s="231" t="s">
        <v>1157</v>
      </c>
      <c r="X17" s="251" t="s">
        <v>859</v>
      </c>
      <c r="Y17" s="270" t="s">
        <v>39</v>
      </c>
      <c r="Z17" s="161" t="s">
        <v>67</v>
      </c>
      <c r="AA17" s="161" t="s">
        <v>350</v>
      </c>
      <c r="AB17" s="161" t="s">
        <v>69</v>
      </c>
      <c r="AC17" s="250">
        <v>0.99</v>
      </c>
      <c r="AD17" s="364" t="s">
        <v>256</v>
      </c>
      <c r="AE17" s="280" t="s">
        <v>41</v>
      </c>
      <c r="AF17" s="260" t="s">
        <v>795</v>
      </c>
      <c r="AG17" s="50" t="s">
        <v>841</v>
      </c>
      <c r="AH17" s="267" t="s">
        <v>856</v>
      </c>
      <c r="AI17" s="264" t="s">
        <v>1816</v>
      </c>
    </row>
    <row r="18" spans="1:35" ht="52.5" thickBot="1" x14ac:dyDescent="0.4">
      <c r="A18" s="466" t="s">
        <v>1362</v>
      </c>
      <c r="B18" s="471" t="s">
        <v>1363</v>
      </c>
      <c r="C18" s="459" t="s">
        <v>1239</v>
      </c>
      <c r="D18" s="289" t="s">
        <v>1327</v>
      </c>
      <c r="E18" s="240" t="s">
        <v>1326</v>
      </c>
      <c r="F18" s="592" t="s">
        <v>1719</v>
      </c>
      <c r="G18" s="212">
        <v>74</v>
      </c>
      <c r="H18" s="212">
        <v>0</v>
      </c>
      <c r="I18" s="212">
        <v>74</v>
      </c>
      <c r="J18" s="194">
        <v>0</v>
      </c>
      <c r="K18" s="194">
        <v>74</v>
      </c>
      <c r="L18" s="194">
        <v>74</v>
      </c>
      <c r="M18" s="160" t="s">
        <v>635</v>
      </c>
      <c r="N18" s="160" t="s">
        <v>635</v>
      </c>
      <c r="O18" s="194">
        <v>136</v>
      </c>
      <c r="P18" s="194">
        <v>0</v>
      </c>
      <c r="Q18" s="194">
        <v>1</v>
      </c>
      <c r="R18" s="194">
        <v>5</v>
      </c>
      <c r="S18" s="241" t="s">
        <v>635</v>
      </c>
      <c r="T18" s="531" t="s">
        <v>635</v>
      </c>
      <c r="U18" s="271" t="s">
        <v>820</v>
      </c>
      <c r="V18" s="268">
        <v>0.98750000000000004</v>
      </c>
      <c r="W18" s="230" t="s">
        <v>798</v>
      </c>
      <c r="X18" s="250" t="s">
        <v>807</v>
      </c>
      <c r="Y18" s="271" t="s">
        <v>54</v>
      </c>
      <c r="Z18" s="161" t="s">
        <v>60</v>
      </c>
      <c r="AA18" s="161" t="s">
        <v>350</v>
      </c>
      <c r="AB18" s="161" t="s">
        <v>72</v>
      </c>
      <c r="AC18" s="252" t="s">
        <v>819</v>
      </c>
      <c r="AD18" s="364" t="s">
        <v>256</v>
      </c>
      <c r="AE18" s="615" t="s">
        <v>1767</v>
      </c>
      <c r="AF18" s="260" t="s">
        <v>795</v>
      </c>
      <c r="AG18" s="50" t="s">
        <v>796</v>
      </c>
      <c r="AH18" s="267" t="s">
        <v>811</v>
      </c>
      <c r="AI18" s="264" t="s">
        <v>1816</v>
      </c>
    </row>
    <row r="19" spans="1:35" ht="52.5" thickBot="1" x14ac:dyDescent="0.4">
      <c r="A19" s="466" t="s">
        <v>1681</v>
      </c>
      <c r="B19" s="471" t="s">
        <v>691</v>
      </c>
      <c r="C19" s="459" t="s">
        <v>1237</v>
      </c>
      <c r="D19" s="289" t="s">
        <v>1680</v>
      </c>
      <c r="E19" s="240" t="s">
        <v>1679</v>
      </c>
      <c r="F19" s="160"/>
      <c r="G19" s="212">
        <v>171</v>
      </c>
      <c r="H19" s="212">
        <v>0</v>
      </c>
      <c r="I19" s="212">
        <v>171</v>
      </c>
      <c r="J19" s="194">
        <v>0</v>
      </c>
      <c r="K19" s="194">
        <v>171</v>
      </c>
      <c r="L19" s="194">
        <v>171</v>
      </c>
      <c r="M19" s="160" t="s">
        <v>635</v>
      </c>
      <c r="N19" s="160" t="s">
        <v>635</v>
      </c>
      <c r="O19" s="194">
        <v>312</v>
      </c>
      <c r="P19" s="194">
        <v>9</v>
      </c>
      <c r="Q19" s="194">
        <v>9</v>
      </c>
      <c r="R19" s="194">
        <v>2</v>
      </c>
      <c r="S19" s="241" t="s">
        <v>635</v>
      </c>
      <c r="T19" s="531" t="s">
        <v>635</v>
      </c>
      <c r="U19" s="271" t="s">
        <v>371</v>
      </c>
      <c r="V19" s="230">
        <v>0.99</v>
      </c>
      <c r="W19" s="231" t="s">
        <v>1158</v>
      </c>
      <c r="X19" s="250" t="s">
        <v>807</v>
      </c>
      <c r="Y19" s="272" t="s">
        <v>39</v>
      </c>
      <c r="Z19" s="161" t="s">
        <v>713</v>
      </c>
      <c r="AA19" s="161" t="s">
        <v>350</v>
      </c>
      <c r="AB19" s="435"/>
      <c r="AC19" s="250">
        <v>0.99</v>
      </c>
      <c r="AD19" s="364" t="s">
        <v>256</v>
      </c>
      <c r="AE19" s="280" t="s">
        <v>42</v>
      </c>
      <c r="AF19" s="260" t="s">
        <v>795</v>
      </c>
      <c r="AG19" s="50" t="s">
        <v>841</v>
      </c>
      <c r="AH19" s="267" t="s">
        <v>1155</v>
      </c>
      <c r="AI19" s="264" t="s">
        <v>1817</v>
      </c>
    </row>
    <row r="20" spans="1:35" ht="52.5" thickBot="1" x14ac:dyDescent="0.4">
      <c r="A20" s="467" t="s">
        <v>1179</v>
      </c>
      <c r="B20" s="471" t="s">
        <v>29</v>
      </c>
      <c r="C20" s="460" t="s">
        <v>1238</v>
      </c>
      <c r="D20" s="290" t="s">
        <v>82</v>
      </c>
      <c r="E20" s="242"/>
      <c r="F20" s="246" t="s">
        <v>369</v>
      </c>
      <c r="G20" s="449">
        <v>175</v>
      </c>
      <c r="H20" s="449">
        <v>0</v>
      </c>
      <c r="I20" s="449">
        <v>175</v>
      </c>
      <c r="J20" s="247">
        <v>175</v>
      </c>
      <c r="K20" s="247">
        <v>0</v>
      </c>
      <c r="L20" s="246" t="s">
        <v>635</v>
      </c>
      <c r="M20" s="246" t="s">
        <v>635</v>
      </c>
      <c r="N20" s="246" t="s">
        <v>635</v>
      </c>
      <c r="O20" s="247">
        <v>350</v>
      </c>
      <c r="P20" s="247">
        <v>0</v>
      </c>
      <c r="Q20" s="247">
        <v>9</v>
      </c>
      <c r="R20" s="246" t="s">
        <v>635</v>
      </c>
      <c r="S20" s="243" t="s">
        <v>635</v>
      </c>
      <c r="T20" s="531" t="s">
        <v>635</v>
      </c>
      <c r="U20" s="273" t="s">
        <v>371</v>
      </c>
      <c r="V20" s="253">
        <v>0.99</v>
      </c>
      <c r="W20" s="446" t="s">
        <v>1160</v>
      </c>
      <c r="X20" s="251" t="s">
        <v>859</v>
      </c>
      <c r="Y20" s="436"/>
      <c r="Z20" s="437"/>
      <c r="AA20" s="256" t="s">
        <v>350</v>
      </c>
      <c r="AB20" s="437"/>
      <c r="AC20" s="447">
        <v>0.99</v>
      </c>
      <c r="AD20" s="369" t="s">
        <v>262</v>
      </c>
      <c r="AE20" s="281" t="s">
        <v>258</v>
      </c>
      <c r="AF20" s="260" t="s">
        <v>795</v>
      </c>
      <c r="AG20" s="262" t="s">
        <v>841</v>
      </c>
      <c r="AH20" s="582" t="s">
        <v>1156</v>
      </c>
      <c r="AI20" s="265" t="s">
        <v>1816</v>
      </c>
    </row>
    <row r="21" spans="1:35" ht="75" customHeight="1" x14ac:dyDescent="0.35">
      <c r="A21" s="466" t="s">
        <v>1211</v>
      </c>
      <c r="B21" s="471" t="s">
        <v>1212</v>
      </c>
      <c r="C21" s="459" t="s">
        <v>1241</v>
      </c>
      <c r="D21" s="289" t="s">
        <v>43</v>
      </c>
      <c r="E21" s="240" t="s">
        <v>1213</v>
      </c>
      <c r="F21" s="160" t="s">
        <v>1472</v>
      </c>
      <c r="G21" s="212">
        <v>80</v>
      </c>
      <c r="H21" s="212">
        <v>17</v>
      </c>
      <c r="I21" s="212">
        <v>63</v>
      </c>
      <c r="J21" s="451">
        <v>19</v>
      </c>
      <c r="K21" s="451">
        <v>61</v>
      </c>
      <c r="L21" s="194">
        <v>61</v>
      </c>
      <c r="M21" s="160" t="s">
        <v>635</v>
      </c>
      <c r="N21" s="160" t="s">
        <v>1792</v>
      </c>
      <c r="O21" s="194">
        <v>132</v>
      </c>
      <c r="P21" s="160" t="s">
        <v>896</v>
      </c>
      <c r="Q21" s="160"/>
      <c r="R21" s="194">
        <v>1</v>
      </c>
      <c r="S21" s="241" t="s">
        <v>635</v>
      </c>
      <c r="T21" s="531" t="s">
        <v>635</v>
      </c>
      <c r="U21" s="271" t="s">
        <v>373</v>
      </c>
      <c r="V21" s="230" t="s">
        <v>374</v>
      </c>
      <c r="W21" s="230" t="s">
        <v>798</v>
      </c>
      <c r="X21" s="250" t="s">
        <v>807</v>
      </c>
      <c r="Y21" s="271" t="s">
        <v>54</v>
      </c>
      <c r="Z21" s="161" t="s">
        <v>57</v>
      </c>
      <c r="AA21" s="161" t="s">
        <v>350</v>
      </c>
      <c r="AB21" s="161" t="s">
        <v>73</v>
      </c>
      <c r="AC21" s="278" t="s">
        <v>1159</v>
      </c>
      <c r="AD21" s="364" t="s">
        <v>256</v>
      </c>
      <c r="AE21" s="280" t="s">
        <v>41</v>
      </c>
      <c r="AF21" s="260" t="s">
        <v>795</v>
      </c>
      <c r="AG21" s="50" t="s">
        <v>842</v>
      </c>
      <c r="AH21" s="261" t="s">
        <v>936</v>
      </c>
      <c r="AI21" s="264" t="s">
        <v>1817</v>
      </c>
    </row>
    <row r="22" spans="1:35" ht="21.5" thickBot="1" x14ac:dyDescent="0.55000000000000004">
      <c r="A22" s="324"/>
      <c r="B22" s="324"/>
      <c r="C22" s="324"/>
      <c r="D22" s="324"/>
      <c r="E22" s="324"/>
      <c r="F22" s="324"/>
      <c r="G22" s="322">
        <f t="shared" ref="G22:M22" si="0">SUM(G3:G21)</f>
        <v>3263</v>
      </c>
      <c r="H22" s="322">
        <f t="shared" si="0"/>
        <v>648</v>
      </c>
      <c r="I22" s="322">
        <f t="shared" si="0"/>
        <v>2615</v>
      </c>
      <c r="J22" s="322">
        <f t="shared" si="0"/>
        <v>1525</v>
      </c>
      <c r="K22" s="322">
        <f t="shared" si="0"/>
        <v>1745</v>
      </c>
      <c r="L22" s="322">
        <f t="shared" si="0"/>
        <v>1740</v>
      </c>
      <c r="M22" s="322">
        <f t="shared" si="0"/>
        <v>525</v>
      </c>
      <c r="N22" s="322" t="s">
        <v>1793</v>
      </c>
      <c r="O22" s="322">
        <f>SUM(O3:O21)</f>
        <v>4497</v>
      </c>
      <c r="P22" s="322">
        <f>SUM(P3:P21)</f>
        <v>99</v>
      </c>
      <c r="Q22" s="322">
        <f>SUM(Q3:Q21)</f>
        <v>61</v>
      </c>
      <c r="R22" s="322">
        <f>SUM(R3:R21)</f>
        <v>99</v>
      </c>
      <c r="S22" s="325">
        <v>1</v>
      </c>
      <c r="T22" s="322" t="s">
        <v>1558</v>
      </c>
      <c r="U22" s="324"/>
      <c r="V22" s="324"/>
      <c r="W22" s="324"/>
      <c r="X22" s="324"/>
      <c r="Y22" s="324"/>
      <c r="Z22" s="324"/>
      <c r="AA22" s="324"/>
      <c r="AB22" s="324"/>
      <c r="AC22" s="324"/>
      <c r="AD22" s="324"/>
      <c r="AE22" s="324"/>
      <c r="AF22" s="324"/>
      <c r="AG22" s="324"/>
      <c r="AH22" s="324" t="s">
        <v>844</v>
      </c>
      <c r="AI22" s="324"/>
    </row>
    <row r="23" spans="1:35" ht="44" thickBot="1" x14ac:dyDescent="0.4">
      <c r="A23" s="532" t="s">
        <v>695</v>
      </c>
      <c r="B23" s="533" t="s">
        <v>688</v>
      </c>
      <c r="C23" s="534"/>
      <c r="D23" s="535" t="s">
        <v>19</v>
      </c>
      <c r="E23" s="532" t="s">
        <v>50</v>
      </c>
      <c r="F23" s="536" t="s">
        <v>71</v>
      </c>
      <c r="G23" s="532" t="s">
        <v>696</v>
      </c>
      <c r="H23" s="537" t="s">
        <v>1152</v>
      </c>
      <c r="I23" s="537" t="s">
        <v>1153</v>
      </c>
      <c r="J23" s="538" t="s">
        <v>1161</v>
      </c>
      <c r="K23" s="538" t="s">
        <v>1162</v>
      </c>
      <c r="L23" s="539" t="s">
        <v>1214</v>
      </c>
      <c r="M23" s="539" t="s">
        <v>1778</v>
      </c>
      <c r="N23" s="539" t="s">
        <v>1780</v>
      </c>
      <c r="O23" s="539" t="s">
        <v>634</v>
      </c>
      <c r="P23" s="539" t="s">
        <v>895</v>
      </c>
      <c r="Q23" s="539" t="s">
        <v>1136</v>
      </c>
      <c r="R23" s="539" t="s">
        <v>81</v>
      </c>
      <c r="S23" s="536" t="s">
        <v>740</v>
      </c>
      <c r="T23" s="534" t="s">
        <v>1557</v>
      </c>
      <c r="U23" s="233" t="s">
        <v>854</v>
      </c>
      <c r="V23" s="234" t="s">
        <v>370</v>
      </c>
      <c r="W23" s="234" t="s">
        <v>797</v>
      </c>
      <c r="X23" s="235" t="s">
        <v>800</v>
      </c>
      <c r="Y23" s="233" t="s">
        <v>38</v>
      </c>
      <c r="Z23" s="234" t="s">
        <v>37</v>
      </c>
      <c r="AA23" s="234" t="s">
        <v>70</v>
      </c>
      <c r="AB23" s="234" t="s">
        <v>31</v>
      </c>
      <c r="AC23" s="235" t="s">
        <v>746</v>
      </c>
      <c r="AD23" s="339"/>
      <c r="AE23" s="236" t="s">
        <v>32</v>
      </c>
      <c r="AF23" s="233" t="s">
        <v>790</v>
      </c>
      <c r="AG23" s="234" t="s">
        <v>791</v>
      </c>
      <c r="AH23" s="235" t="s">
        <v>792</v>
      </c>
      <c r="AI23" s="236" t="s">
        <v>794</v>
      </c>
    </row>
    <row r="24" spans="1:35" ht="21" x14ac:dyDescent="0.5">
      <c r="A24" s="330" t="s">
        <v>900</v>
      </c>
      <c r="B24" s="461"/>
      <c r="C24" s="461"/>
      <c r="D24" s="540" t="s">
        <v>839</v>
      </c>
      <c r="E24" s="331"/>
      <c r="F24" s="331"/>
      <c r="G24" s="331"/>
      <c r="H24" s="331"/>
      <c r="I24" s="331"/>
      <c r="J24" s="331"/>
      <c r="K24" s="331"/>
      <c r="L24" s="331"/>
      <c r="M24" s="331"/>
      <c r="N24" s="331"/>
      <c r="O24" s="331"/>
      <c r="P24" s="331"/>
      <c r="Q24" s="331"/>
      <c r="R24" s="331"/>
      <c r="S24" s="331"/>
      <c r="T24" s="332"/>
      <c r="V24" s="312"/>
      <c r="W24" s="310"/>
      <c r="X24" s="310"/>
      <c r="Y24" s="310"/>
      <c r="Z24" s="310"/>
      <c r="AA24" s="310"/>
      <c r="AB24" s="313"/>
    </row>
    <row r="25" spans="1:35" ht="73.5" x14ac:dyDescent="0.35">
      <c r="A25" s="333"/>
      <c r="B25" s="298" t="s">
        <v>901</v>
      </c>
      <c r="C25" s="298"/>
      <c r="D25" s="298" t="s">
        <v>55</v>
      </c>
      <c r="E25" s="304" t="s">
        <v>56</v>
      </c>
      <c r="F25" s="304"/>
      <c r="G25" s="304"/>
      <c r="H25" s="304"/>
      <c r="I25" s="304"/>
      <c r="J25" s="304"/>
      <c r="K25" s="304"/>
      <c r="L25" s="304"/>
      <c r="M25" s="304"/>
      <c r="N25" s="304"/>
      <c r="O25" s="304"/>
      <c r="P25" s="304"/>
      <c r="Q25" s="304"/>
      <c r="R25" s="304"/>
      <c r="S25" s="304"/>
      <c r="T25" s="327"/>
      <c r="V25" s="311"/>
      <c r="W25" s="298"/>
      <c r="X25" s="298"/>
      <c r="Y25" s="298"/>
      <c r="Z25" s="298"/>
      <c r="AA25" s="298"/>
      <c r="AB25" s="314"/>
    </row>
    <row r="26" spans="1:35" ht="44.5" x14ac:dyDescent="0.35">
      <c r="A26" s="326"/>
      <c r="B26" s="298" t="s">
        <v>935</v>
      </c>
      <c r="C26" s="298"/>
      <c r="D26" s="298" t="s">
        <v>57</v>
      </c>
      <c r="E26" s="304" t="s">
        <v>58</v>
      </c>
      <c r="F26" s="304"/>
      <c r="G26" s="304"/>
      <c r="H26" s="304"/>
      <c r="I26" s="304"/>
      <c r="J26" s="304"/>
      <c r="K26" s="304"/>
      <c r="L26" s="304"/>
      <c r="M26" s="304"/>
      <c r="N26" s="304"/>
      <c r="O26" s="304"/>
      <c r="P26" s="304"/>
      <c r="Q26" s="304"/>
      <c r="R26" s="304"/>
      <c r="S26" s="304"/>
      <c r="T26" s="327"/>
      <c r="V26" s="311"/>
      <c r="W26" s="298"/>
      <c r="X26" s="298"/>
      <c r="Y26" s="298"/>
      <c r="Z26" s="298"/>
      <c r="AA26" s="298"/>
      <c r="AB26" s="314"/>
    </row>
    <row r="27" spans="1:35" ht="29" x14ac:dyDescent="0.35">
      <c r="A27" s="326"/>
      <c r="B27" s="304"/>
      <c r="C27" s="304"/>
      <c r="D27" s="298" t="s">
        <v>59</v>
      </c>
      <c r="E27" s="304" t="s">
        <v>58</v>
      </c>
      <c r="F27" s="304"/>
      <c r="G27" s="304"/>
      <c r="H27" s="304"/>
      <c r="I27" s="304"/>
      <c r="J27" s="304"/>
      <c r="K27" s="304"/>
      <c r="L27" s="304"/>
      <c r="M27" s="304"/>
      <c r="N27" s="304"/>
      <c r="O27" s="304"/>
      <c r="P27" s="304"/>
      <c r="Q27" s="304"/>
      <c r="R27" s="304"/>
      <c r="S27" s="304"/>
      <c r="T27" s="327"/>
      <c r="V27" s="311"/>
      <c r="W27" s="298"/>
      <c r="X27" s="298"/>
      <c r="Y27" s="298"/>
      <c r="Z27" s="298"/>
      <c r="AA27" s="298"/>
      <c r="AB27" s="314"/>
    </row>
    <row r="28" spans="1:35" ht="29" x14ac:dyDescent="0.35">
      <c r="A28" s="326"/>
      <c r="B28" s="304"/>
      <c r="C28" s="304"/>
      <c r="D28" s="298" t="s">
        <v>60</v>
      </c>
      <c r="E28" s="304" t="s">
        <v>61</v>
      </c>
      <c r="F28" s="304"/>
      <c r="G28" s="304"/>
      <c r="H28" s="304"/>
      <c r="I28" s="304"/>
      <c r="J28" s="304"/>
      <c r="K28" s="304"/>
      <c r="L28" s="304"/>
      <c r="M28" s="304"/>
      <c r="N28" s="304"/>
      <c r="O28" s="304"/>
      <c r="P28" s="304"/>
      <c r="Q28" s="304"/>
      <c r="R28" s="304"/>
      <c r="S28" s="304"/>
      <c r="T28" s="327"/>
      <c r="V28" s="315"/>
      <c r="W28" s="316"/>
      <c r="X28" s="316"/>
      <c r="Y28" s="316"/>
      <c r="Z28" s="316"/>
      <c r="AA28" s="316"/>
      <c r="AB28" s="317"/>
    </row>
    <row r="29" spans="1:35" ht="29" x14ac:dyDescent="0.35">
      <c r="A29" s="326"/>
      <c r="B29" s="304"/>
      <c r="C29" s="304"/>
      <c r="D29" s="298" t="s">
        <v>62</v>
      </c>
      <c r="E29" s="304" t="s">
        <v>834</v>
      </c>
      <c r="F29" s="304"/>
      <c r="G29" s="304"/>
      <c r="H29" s="304"/>
      <c r="I29" s="304"/>
      <c r="J29" s="304"/>
      <c r="K29" s="304"/>
      <c r="L29" s="304"/>
      <c r="M29" s="304"/>
      <c r="N29" s="304"/>
      <c r="O29" s="304"/>
      <c r="P29" s="304"/>
      <c r="Q29" s="304"/>
      <c r="R29" s="304"/>
      <c r="S29" s="304"/>
      <c r="T29" s="327"/>
      <c r="V29" s="299"/>
      <c r="W29" s="300"/>
      <c r="X29" s="300"/>
      <c r="Y29" s="301"/>
      <c r="Z29" s="301"/>
      <c r="AA29" s="301"/>
      <c r="AB29" s="302"/>
    </row>
    <row r="30" spans="1:35" ht="29" x14ac:dyDescent="0.35">
      <c r="A30" s="326"/>
      <c r="B30" s="304"/>
      <c r="C30" s="304"/>
      <c r="D30" s="298" t="s">
        <v>63</v>
      </c>
      <c r="E30" s="304" t="s">
        <v>64</v>
      </c>
      <c r="F30" s="304"/>
      <c r="G30" s="304"/>
      <c r="H30" s="304"/>
      <c r="I30" s="304"/>
      <c r="J30" s="304"/>
      <c r="K30" s="304"/>
      <c r="L30" s="304"/>
      <c r="M30" s="304"/>
      <c r="N30" s="304"/>
      <c r="O30" s="304"/>
      <c r="P30" s="304"/>
      <c r="Q30" s="304"/>
      <c r="R30" s="304"/>
      <c r="S30" s="304"/>
      <c r="T30" s="327"/>
      <c r="V30" s="303"/>
      <c r="W30" s="297"/>
      <c r="X30" s="297"/>
      <c r="Y30" s="304"/>
      <c r="Z30" s="304"/>
      <c r="AA30" s="304"/>
      <c r="AB30" s="305"/>
    </row>
    <row r="31" spans="1:35" ht="30" customHeight="1" x14ac:dyDescent="0.35">
      <c r="A31" s="326"/>
      <c r="B31" s="304"/>
      <c r="C31" s="304"/>
      <c r="D31" s="298" t="s">
        <v>65</v>
      </c>
      <c r="E31" s="304" t="s">
        <v>835</v>
      </c>
      <c r="F31" s="304"/>
      <c r="G31" s="304"/>
      <c r="H31" s="304"/>
      <c r="I31" s="304"/>
      <c r="J31" s="304"/>
      <c r="K31" s="304"/>
      <c r="L31" s="304"/>
      <c r="M31" s="304"/>
      <c r="N31" s="304"/>
      <c r="O31" s="304"/>
      <c r="P31" s="304"/>
      <c r="Q31" s="304"/>
      <c r="R31" s="304"/>
      <c r="S31" s="304"/>
      <c r="T31" s="327"/>
      <c r="V31" s="306"/>
      <c r="W31" s="307"/>
      <c r="X31" s="307"/>
      <c r="Y31" s="308"/>
      <c r="Z31" s="308"/>
      <c r="AA31" s="308"/>
      <c r="AB31" s="309"/>
    </row>
    <row r="32" spans="1:35" ht="29" x14ac:dyDescent="0.35">
      <c r="A32" s="326"/>
      <c r="B32" s="304"/>
      <c r="C32" s="304"/>
      <c r="D32" s="298" t="s">
        <v>66</v>
      </c>
      <c r="E32" s="304" t="s">
        <v>836</v>
      </c>
      <c r="F32" s="304"/>
      <c r="G32" s="304"/>
      <c r="H32" s="304"/>
      <c r="I32" s="304"/>
      <c r="J32" s="304"/>
      <c r="K32" s="304"/>
      <c r="L32" s="304"/>
      <c r="M32" s="304"/>
      <c r="N32" s="304"/>
      <c r="O32" s="304"/>
      <c r="P32" s="304"/>
      <c r="Q32" s="304"/>
      <c r="R32" s="304"/>
      <c r="S32" s="304"/>
      <c r="T32" s="327"/>
      <c r="V32" s="299"/>
      <c r="W32" s="310"/>
      <c r="X32" s="310"/>
      <c r="Y32" s="301"/>
      <c r="Z32" s="301"/>
      <c r="AA32" s="301"/>
      <c r="AB32" s="302"/>
    </row>
    <row r="33" spans="1:28" ht="43.5" x14ac:dyDescent="0.35">
      <c r="A33" s="326"/>
      <c r="B33" s="304"/>
      <c r="C33" s="304"/>
      <c r="D33" s="298" t="s">
        <v>67</v>
      </c>
      <c r="E33" s="304" t="s">
        <v>837</v>
      </c>
      <c r="F33" s="304"/>
      <c r="G33" s="304"/>
      <c r="H33" s="304"/>
      <c r="I33" s="304"/>
      <c r="J33" s="304"/>
      <c r="K33" s="304"/>
      <c r="L33" s="304"/>
      <c r="M33" s="304"/>
      <c r="N33" s="304"/>
      <c r="O33" s="304"/>
      <c r="P33" s="304"/>
      <c r="Q33" s="304"/>
      <c r="R33" s="304"/>
      <c r="S33" s="304"/>
      <c r="T33" s="327"/>
      <c r="V33" s="303"/>
      <c r="W33" s="297"/>
      <c r="X33" s="297"/>
      <c r="Y33" s="304"/>
      <c r="Z33" s="304"/>
      <c r="AA33" s="304"/>
      <c r="AB33" s="305"/>
    </row>
    <row r="34" spans="1:28" ht="29.5" thickBot="1" x14ac:dyDescent="0.4">
      <c r="A34" s="328"/>
      <c r="B34" s="462"/>
      <c r="C34" s="462"/>
      <c r="D34" s="541" t="s">
        <v>68</v>
      </c>
      <c r="E34" s="462" t="s">
        <v>838</v>
      </c>
      <c r="F34" s="462"/>
      <c r="G34" s="462"/>
      <c r="H34" s="462"/>
      <c r="I34" s="462"/>
      <c r="J34" s="462"/>
      <c r="K34" s="462"/>
      <c r="L34" s="462"/>
      <c r="M34" s="462"/>
      <c r="N34" s="462"/>
      <c r="O34" s="462"/>
      <c r="P34" s="462"/>
      <c r="Q34" s="462"/>
      <c r="R34" s="462"/>
      <c r="S34" s="462"/>
      <c r="T34" s="329"/>
      <c r="V34" s="306"/>
      <c r="W34" s="308"/>
      <c r="X34" s="308"/>
      <c r="Y34" s="308"/>
      <c r="Z34" s="308"/>
      <c r="AA34" s="308"/>
      <c r="AB34" s="309"/>
    </row>
  </sheetData>
  <mergeCells count="1">
    <mergeCell ref="G1:T1"/>
  </mergeCells>
  <pageMargins left="0.7" right="0.7" top="0.75" bottom="0.75" header="0.3" footer="0.3"/>
  <pageSetup paperSize="8" scale="79"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72"/>
  <sheetViews>
    <sheetView topLeftCell="A6" zoomScale="90" zoomScaleNormal="90" workbookViewId="0">
      <selection activeCell="H40" sqref="H40"/>
    </sheetView>
  </sheetViews>
  <sheetFormatPr defaultRowHeight="14.5" x14ac:dyDescent="0.35"/>
  <cols>
    <col min="1" max="1" width="22" style="153" customWidth="1"/>
    <col min="2" max="2" width="11.1796875" customWidth="1"/>
    <col min="3" max="3" width="10.81640625" customWidth="1"/>
    <col min="4" max="4" width="14.26953125" customWidth="1"/>
    <col min="5" max="5" width="15" customWidth="1"/>
    <col min="6" max="6" width="10.54296875" customWidth="1"/>
    <col min="7" max="7" width="15" customWidth="1"/>
    <col min="8" max="8" width="11.26953125" customWidth="1"/>
    <col min="9" max="10" width="14.7265625" customWidth="1"/>
    <col min="11" max="11" width="11.26953125" customWidth="1"/>
    <col min="14" max="14" width="13.1796875" customWidth="1"/>
    <col min="15" max="15" width="12.1796875" customWidth="1"/>
    <col min="16" max="16" width="15.81640625" customWidth="1"/>
    <col min="17" max="17" width="11.54296875" customWidth="1"/>
    <col min="18" max="18" width="12.54296875" customWidth="1"/>
    <col min="19" max="19" width="15" customWidth="1"/>
    <col min="20" max="20" width="19.7265625" customWidth="1"/>
  </cols>
  <sheetData>
    <row r="1" spans="1:16" ht="43.5" x14ac:dyDescent="0.35">
      <c r="A1" s="152" t="s">
        <v>11</v>
      </c>
      <c r="B1" s="8" t="s">
        <v>12</v>
      </c>
      <c r="C1" s="8" t="s">
        <v>13</v>
      </c>
      <c r="D1" s="27" t="s">
        <v>1128</v>
      </c>
      <c r="E1" s="27" t="s">
        <v>1129</v>
      </c>
      <c r="F1" s="8" t="s">
        <v>33</v>
      </c>
      <c r="G1" s="8" t="s">
        <v>209</v>
      </c>
      <c r="H1" s="8" t="s">
        <v>34</v>
      </c>
      <c r="I1" s="8" t="s">
        <v>1778</v>
      </c>
      <c r="J1" s="8" t="s">
        <v>1780</v>
      </c>
      <c r="K1" s="8" t="s">
        <v>15</v>
      </c>
      <c r="L1" s="8" t="s">
        <v>17</v>
      </c>
      <c r="M1" s="8" t="s">
        <v>1145</v>
      </c>
      <c r="O1" s="59" t="s">
        <v>18</v>
      </c>
      <c r="P1" s="59" t="s">
        <v>19</v>
      </c>
    </row>
    <row r="2" spans="1:16" x14ac:dyDescent="0.35">
      <c r="A2" s="151"/>
      <c r="B2" s="9"/>
      <c r="C2" s="9"/>
      <c r="D2" s="9"/>
      <c r="E2" s="9"/>
      <c r="F2" s="9"/>
      <c r="G2" s="9"/>
      <c r="H2" s="9"/>
      <c r="I2" s="9"/>
      <c r="J2" s="9"/>
      <c r="K2" s="9"/>
      <c r="L2" s="9"/>
      <c r="M2" s="9"/>
      <c r="O2" s="154" t="s">
        <v>26</v>
      </c>
      <c r="P2" s="154" t="s">
        <v>618</v>
      </c>
    </row>
    <row r="3" spans="1:16" ht="29" x14ac:dyDescent="0.35">
      <c r="A3" s="128" t="s">
        <v>608</v>
      </c>
      <c r="B3" s="17" t="s">
        <v>1204</v>
      </c>
      <c r="C3" s="17"/>
      <c r="D3" s="17"/>
      <c r="E3" s="17"/>
      <c r="F3" s="15">
        <v>0</v>
      </c>
      <c r="G3" s="15">
        <v>0</v>
      </c>
      <c r="H3" s="15">
        <v>0</v>
      </c>
      <c r="I3" s="142">
        <v>4</v>
      </c>
      <c r="J3" s="145"/>
      <c r="K3" s="15">
        <v>0</v>
      </c>
      <c r="L3" s="15">
        <v>0</v>
      </c>
      <c r="M3" s="15">
        <v>0</v>
      </c>
      <c r="O3" s="155" t="s">
        <v>619</v>
      </c>
      <c r="P3" s="155" t="s">
        <v>620</v>
      </c>
    </row>
    <row r="4" spans="1:16" x14ac:dyDescent="0.35">
      <c r="A4" s="453" t="s">
        <v>595</v>
      </c>
      <c r="B4" s="17" t="s">
        <v>869</v>
      </c>
      <c r="C4" s="17">
        <v>13</v>
      </c>
      <c r="D4" s="17"/>
      <c r="E4" s="17">
        <v>13</v>
      </c>
      <c r="F4" s="15">
        <v>0</v>
      </c>
      <c r="G4" s="15">
        <v>0</v>
      </c>
      <c r="H4" s="17">
        <v>13</v>
      </c>
      <c r="I4" s="15">
        <v>0</v>
      </c>
      <c r="J4" s="15"/>
      <c r="K4" s="472">
        <v>26</v>
      </c>
      <c r="L4" s="14">
        <v>1</v>
      </c>
      <c r="M4" s="15">
        <v>0</v>
      </c>
      <c r="O4" s="156"/>
      <c r="P4" s="156" t="s">
        <v>621</v>
      </c>
    </row>
    <row r="5" spans="1:16" x14ac:dyDescent="0.35">
      <c r="A5" s="128" t="s">
        <v>589</v>
      </c>
      <c r="B5" s="17" t="s">
        <v>870</v>
      </c>
      <c r="C5" s="17">
        <v>5</v>
      </c>
      <c r="D5" s="17">
        <v>4</v>
      </c>
      <c r="E5" s="17">
        <v>1</v>
      </c>
      <c r="F5" s="15">
        <v>0</v>
      </c>
      <c r="G5" s="15">
        <v>0</v>
      </c>
      <c r="H5" s="17">
        <v>5</v>
      </c>
      <c r="I5" s="15">
        <v>0</v>
      </c>
      <c r="J5" s="15"/>
      <c r="K5" s="15">
        <v>8</v>
      </c>
      <c r="L5" s="15">
        <v>0</v>
      </c>
      <c r="M5" s="15">
        <v>0</v>
      </c>
    </row>
    <row r="6" spans="1:16" x14ac:dyDescent="0.35">
      <c r="A6" s="128" t="s">
        <v>590</v>
      </c>
      <c r="B6" s="17" t="s">
        <v>871</v>
      </c>
      <c r="C6" s="17">
        <v>24</v>
      </c>
      <c r="D6" s="17"/>
      <c r="E6" s="17">
        <v>24</v>
      </c>
      <c r="F6" s="15">
        <v>0</v>
      </c>
      <c r="G6" s="15">
        <v>0</v>
      </c>
      <c r="H6" s="17">
        <v>24</v>
      </c>
      <c r="I6" s="15">
        <v>0</v>
      </c>
      <c r="J6" s="15"/>
      <c r="K6" s="52">
        <v>48</v>
      </c>
      <c r="L6" s="15">
        <v>0</v>
      </c>
      <c r="M6" s="15">
        <v>0</v>
      </c>
    </row>
    <row r="7" spans="1:16" x14ac:dyDescent="0.35">
      <c r="A7" s="48" t="s">
        <v>1768</v>
      </c>
      <c r="B7" s="13" t="s">
        <v>1769</v>
      </c>
      <c r="C7" s="13"/>
      <c r="D7" s="13"/>
      <c r="E7" s="13"/>
      <c r="F7" s="15">
        <v>0</v>
      </c>
      <c r="G7" s="15">
        <v>0</v>
      </c>
      <c r="H7" s="15">
        <v>0</v>
      </c>
      <c r="I7" s="15">
        <v>0</v>
      </c>
      <c r="J7" s="13">
        <v>3</v>
      </c>
      <c r="K7" s="52">
        <v>0</v>
      </c>
      <c r="L7" s="15">
        <v>0</v>
      </c>
      <c r="M7" s="15">
        <v>0</v>
      </c>
    </row>
    <row r="8" spans="1:16" x14ac:dyDescent="0.35">
      <c r="A8" s="453" t="s">
        <v>606</v>
      </c>
      <c r="B8" s="17" t="s">
        <v>872</v>
      </c>
      <c r="C8" s="17">
        <v>6</v>
      </c>
      <c r="D8" s="17"/>
      <c r="E8" s="17">
        <v>6</v>
      </c>
      <c r="F8" s="15">
        <v>0</v>
      </c>
      <c r="G8" s="15">
        <v>0</v>
      </c>
      <c r="H8" s="17">
        <v>6</v>
      </c>
      <c r="I8" s="15">
        <v>0</v>
      </c>
      <c r="J8" s="15"/>
      <c r="K8" s="49">
        <v>12</v>
      </c>
      <c r="L8" s="14">
        <v>1</v>
      </c>
      <c r="M8" s="15">
        <v>0</v>
      </c>
    </row>
    <row r="9" spans="1:16" x14ac:dyDescent="0.35">
      <c r="A9" s="453" t="s">
        <v>1217</v>
      </c>
      <c r="B9" s="452" t="s">
        <v>1271</v>
      </c>
      <c r="C9" s="17">
        <v>10</v>
      </c>
      <c r="D9" s="17"/>
      <c r="E9" s="17">
        <v>10</v>
      </c>
      <c r="F9" s="15">
        <v>0</v>
      </c>
      <c r="G9" s="15">
        <v>0</v>
      </c>
      <c r="H9" s="17">
        <v>10</v>
      </c>
      <c r="I9" s="15">
        <v>0</v>
      </c>
      <c r="J9" s="15"/>
      <c r="K9" s="49">
        <v>20</v>
      </c>
      <c r="L9" s="14">
        <v>1</v>
      </c>
      <c r="M9" s="15">
        <v>0</v>
      </c>
    </row>
    <row r="10" spans="1:16" x14ac:dyDescent="0.35">
      <c r="A10" s="453" t="s">
        <v>609</v>
      </c>
      <c r="B10" s="452" t="s">
        <v>1105</v>
      </c>
      <c r="C10" s="17"/>
      <c r="D10" s="17"/>
      <c r="E10" s="17"/>
      <c r="F10" s="15">
        <v>0</v>
      </c>
      <c r="G10" s="15">
        <v>0</v>
      </c>
      <c r="H10" s="15">
        <v>0</v>
      </c>
      <c r="I10" s="142">
        <v>4</v>
      </c>
      <c r="J10" s="145"/>
      <c r="K10" s="15">
        <v>0</v>
      </c>
      <c r="L10" s="15">
        <v>0</v>
      </c>
      <c r="M10" s="15">
        <v>0</v>
      </c>
    </row>
    <row r="11" spans="1:16" x14ac:dyDescent="0.35">
      <c r="A11" s="453" t="s">
        <v>604</v>
      </c>
      <c r="B11" s="17" t="s">
        <v>873</v>
      </c>
      <c r="C11" s="17">
        <v>7</v>
      </c>
      <c r="D11" s="17"/>
      <c r="E11" s="17">
        <v>7</v>
      </c>
      <c r="F11" s="15">
        <v>0</v>
      </c>
      <c r="G11" s="15">
        <v>0</v>
      </c>
      <c r="H11" s="17">
        <v>7</v>
      </c>
      <c r="I11" s="15">
        <v>0</v>
      </c>
      <c r="J11" s="15"/>
      <c r="K11" s="52">
        <v>14</v>
      </c>
      <c r="L11" s="14">
        <v>2</v>
      </c>
      <c r="M11" s="15">
        <v>0</v>
      </c>
    </row>
    <row r="12" spans="1:16" x14ac:dyDescent="0.35">
      <c r="A12" s="453" t="s">
        <v>597</v>
      </c>
      <c r="B12" s="17" t="s">
        <v>874</v>
      </c>
      <c r="C12" s="17">
        <v>6</v>
      </c>
      <c r="D12" s="17"/>
      <c r="E12" s="17">
        <v>6</v>
      </c>
      <c r="F12" s="15">
        <v>0</v>
      </c>
      <c r="G12" s="15">
        <v>0</v>
      </c>
      <c r="H12" s="17">
        <v>6</v>
      </c>
      <c r="I12" s="15">
        <v>0</v>
      </c>
      <c r="J12" s="15"/>
      <c r="K12" s="52">
        <v>12</v>
      </c>
      <c r="L12" s="14">
        <v>1</v>
      </c>
      <c r="M12" s="15">
        <v>0</v>
      </c>
    </row>
    <row r="13" spans="1:16" x14ac:dyDescent="0.35">
      <c r="A13" s="453" t="s">
        <v>596</v>
      </c>
      <c r="B13" s="17" t="s">
        <v>875</v>
      </c>
      <c r="C13" s="17">
        <v>7</v>
      </c>
      <c r="D13" s="17"/>
      <c r="E13" s="17">
        <v>7</v>
      </c>
      <c r="F13" s="15">
        <v>0</v>
      </c>
      <c r="G13" s="15">
        <v>0</v>
      </c>
      <c r="H13" s="17">
        <v>7</v>
      </c>
      <c r="I13" s="15">
        <v>0</v>
      </c>
      <c r="J13" s="15"/>
      <c r="K13" s="52">
        <v>14</v>
      </c>
      <c r="L13" s="15">
        <v>0</v>
      </c>
      <c r="M13" s="15">
        <v>0</v>
      </c>
    </row>
    <row r="14" spans="1:16" x14ac:dyDescent="0.35">
      <c r="A14" s="453" t="s">
        <v>602</v>
      </c>
      <c r="B14" s="17" t="s">
        <v>876</v>
      </c>
      <c r="C14" s="17">
        <v>6</v>
      </c>
      <c r="D14" s="17"/>
      <c r="E14" s="17">
        <v>6</v>
      </c>
      <c r="F14" s="15">
        <v>0</v>
      </c>
      <c r="G14" s="15">
        <v>0</v>
      </c>
      <c r="H14" s="17">
        <v>6</v>
      </c>
      <c r="I14" s="15">
        <v>0</v>
      </c>
      <c r="J14" s="15"/>
      <c r="K14" s="49">
        <v>12</v>
      </c>
      <c r="L14" s="14">
        <v>1</v>
      </c>
      <c r="M14" s="482">
        <v>1</v>
      </c>
    </row>
    <row r="15" spans="1:16" x14ac:dyDescent="0.35">
      <c r="A15" s="587" t="s">
        <v>1770</v>
      </c>
      <c r="B15" s="13" t="s">
        <v>1771</v>
      </c>
      <c r="C15" s="13">
        <v>3</v>
      </c>
      <c r="D15" s="13"/>
      <c r="E15" s="13">
        <v>3</v>
      </c>
      <c r="F15" s="15">
        <v>0</v>
      </c>
      <c r="G15" s="13">
        <v>3</v>
      </c>
      <c r="H15" s="13" t="s">
        <v>77</v>
      </c>
      <c r="I15" s="15">
        <v>0</v>
      </c>
      <c r="J15" s="15"/>
      <c r="K15" s="15">
        <v>0</v>
      </c>
      <c r="L15" s="15">
        <v>0</v>
      </c>
      <c r="M15" s="15">
        <v>0</v>
      </c>
    </row>
    <row r="16" spans="1:16" x14ac:dyDescent="0.35">
      <c r="A16" s="587" t="s">
        <v>1772</v>
      </c>
      <c r="B16" s="13" t="s">
        <v>1773</v>
      </c>
      <c r="C16" s="13">
        <v>7</v>
      </c>
      <c r="D16" s="13"/>
      <c r="E16" s="13">
        <v>7</v>
      </c>
      <c r="F16" s="15">
        <v>0</v>
      </c>
      <c r="G16" s="13">
        <v>7</v>
      </c>
      <c r="H16" s="13" t="s">
        <v>77</v>
      </c>
      <c r="I16" s="15">
        <v>0</v>
      </c>
      <c r="J16" s="15"/>
      <c r="K16" s="15">
        <v>0</v>
      </c>
      <c r="L16" s="15">
        <v>0</v>
      </c>
      <c r="M16" s="15">
        <v>0</v>
      </c>
    </row>
    <row r="17" spans="1:13" x14ac:dyDescent="0.35">
      <c r="A17" s="453" t="s">
        <v>610</v>
      </c>
      <c r="B17" s="452" t="s">
        <v>1147</v>
      </c>
      <c r="C17" s="17"/>
      <c r="D17" s="17"/>
      <c r="E17" s="17"/>
      <c r="F17" s="15">
        <v>0</v>
      </c>
      <c r="G17" s="15">
        <v>0</v>
      </c>
      <c r="H17" s="15">
        <v>0</v>
      </c>
      <c r="I17" s="142">
        <v>4</v>
      </c>
      <c r="J17" s="145"/>
      <c r="K17" s="15">
        <v>0</v>
      </c>
      <c r="L17" s="15">
        <v>0</v>
      </c>
      <c r="M17" s="15">
        <v>0</v>
      </c>
    </row>
    <row r="18" spans="1:13" x14ac:dyDescent="0.35">
      <c r="A18" s="48" t="s">
        <v>591</v>
      </c>
      <c r="B18" s="13" t="s">
        <v>877</v>
      </c>
      <c r="C18" s="13">
        <v>6</v>
      </c>
      <c r="D18" s="13">
        <v>3</v>
      </c>
      <c r="E18" s="13">
        <v>3</v>
      </c>
      <c r="F18" s="15">
        <v>0</v>
      </c>
      <c r="G18" s="13">
        <v>6</v>
      </c>
      <c r="H18" s="13" t="s">
        <v>77</v>
      </c>
      <c r="I18" s="15">
        <v>0</v>
      </c>
      <c r="J18" s="15"/>
      <c r="K18" s="49">
        <v>6</v>
      </c>
      <c r="L18" s="15">
        <v>0</v>
      </c>
      <c r="M18" s="15">
        <v>0</v>
      </c>
    </row>
    <row r="19" spans="1:13" x14ac:dyDescent="0.35">
      <c r="A19" s="128" t="s">
        <v>611</v>
      </c>
      <c r="B19" s="452" t="s">
        <v>1104</v>
      </c>
      <c r="C19" s="17"/>
      <c r="D19" s="17"/>
      <c r="E19" s="17"/>
      <c r="F19" s="15">
        <v>0</v>
      </c>
      <c r="G19" s="15">
        <v>0</v>
      </c>
      <c r="H19" s="15">
        <v>0</v>
      </c>
      <c r="I19" s="142">
        <v>2</v>
      </c>
      <c r="J19" s="145"/>
      <c r="K19" s="15">
        <v>0</v>
      </c>
      <c r="L19" s="15">
        <v>0</v>
      </c>
      <c r="M19" s="15">
        <v>0</v>
      </c>
    </row>
    <row r="20" spans="1:13" x14ac:dyDescent="0.35">
      <c r="A20" s="453" t="s">
        <v>603</v>
      </c>
      <c r="B20" s="17" t="s">
        <v>878</v>
      </c>
      <c r="C20" s="17">
        <v>13</v>
      </c>
      <c r="D20" s="17"/>
      <c r="E20" s="17">
        <v>13</v>
      </c>
      <c r="F20" s="15">
        <v>0</v>
      </c>
      <c r="G20" s="15">
        <v>0</v>
      </c>
      <c r="H20" s="17">
        <v>13</v>
      </c>
      <c r="I20" s="15">
        <v>0</v>
      </c>
      <c r="J20" s="15"/>
      <c r="K20" s="49">
        <v>26</v>
      </c>
      <c r="L20" s="15">
        <v>0</v>
      </c>
      <c r="M20" s="15">
        <v>0</v>
      </c>
    </row>
    <row r="21" spans="1:13" x14ac:dyDescent="0.35">
      <c r="A21" s="453" t="s">
        <v>1166</v>
      </c>
      <c r="B21" s="17" t="s">
        <v>1167</v>
      </c>
      <c r="C21" s="17">
        <v>4</v>
      </c>
      <c r="D21" s="17"/>
      <c r="E21" s="17">
        <v>4</v>
      </c>
      <c r="F21" s="15">
        <v>0</v>
      </c>
      <c r="G21" s="15">
        <v>0</v>
      </c>
      <c r="H21" s="484">
        <v>4</v>
      </c>
      <c r="I21" s="15">
        <v>0</v>
      </c>
      <c r="J21" s="15"/>
      <c r="K21" s="49">
        <v>8</v>
      </c>
      <c r="L21" s="15"/>
      <c r="M21" s="15"/>
    </row>
    <row r="22" spans="1:13" x14ac:dyDescent="0.35">
      <c r="A22" s="128" t="s">
        <v>592</v>
      </c>
      <c r="B22" s="17" t="s">
        <v>879</v>
      </c>
      <c r="C22" s="17">
        <v>12</v>
      </c>
      <c r="D22" s="17">
        <v>6</v>
      </c>
      <c r="E22" s="17">
        <v>6</v>
      </c>
      <c r="F22" s="15">
        <v>0</v>
      </c>
      <c r="G22" s="15">
        <v>0</v>
      </c>
      <c r="H22" s="17">
        <v>12</v>
      </c>
      <c r="I22" s="15">
        <v>0</v>
      </c>
      <c r="J22" s="15"/>
      <c r="K22" s="52">
        <v>24</v>
      </c>
      <c r="L22" s="15">
        <v>0</v>
      </c>
      <c r="M22" s="15">
        <v>0</v>
      </c>
    </row>
    <row r="23" spans="1:13" x14ac:dyDescent="0.35">
      <c r="A23" s="587" t="s">
        <v>598</v>
      </c>
      <c r="B23" s="13" t="s">
        <v>880</v>
      </c>
      <c r="C23" s="13">
        <v>60</v>
      </c>
      <c r="D23" s="13"/>
      <c r="E23" s="13">
        <v>60</v>
      </c>
      <c r="F23" s="15">
        <v>0</v>
      </c>
      <c r="G23" s="13">
        <v>60</v>
      </c>
      <c r="H23" s="13" t="s">
        <v>77</v>
      </c>
      <c r="I23" s="15">
        <v>0</v>
      </c>
      <c r="J23" s="13">
        <v>15</v>
      </c>
      <c r="K23" s="49">
        <v>120</v>
      </c>
      <c r="L23" s="15">
        <v>0</v>
      </c>
      <c r="M23" s="433">
        <v>3</v>
      </c>
    </row>
    <row r="24" spans="1:13" x14ac:dyDescent="0.35">
      <c r="A24" s="453" t="s">
        <v>599</v>
      </c>
      <c r="B24" s="17" t="s">
        <v>881</v>
      </c>
      <c r="C24" s="17">
        <v>8</v>
      </c>
      <c r="D24" s="17"/>
      <c r="E24" s="17">
        <v>8</v>
      </c>
      <c r="F24" s="15">
        <v>0</v>
      </c>
      <c r="G24" s="15">
        <v>0</v>
      </c>
      <c r="H24" s="17">
        <v>8</v>
      </c>
      <c r="I24" s="15">
        <v>0</v>
      </c>
      <c r="J24" s="15"/>
      <c r="K24" s="49">
        <v>16</v>
      </c>
      <c r="L24" s="15">
        <v>0</v>
      </c>
      <c r="M24" s="15">
        <v>0</v>
      </c>
    </row>
    <row r="25" spans="1:13" x14ac:dyDescent="0.35">
      <c r="A25" s="48" t="s">
        <v>593</v>
      </c>
      <c r="B25" s="13" t="s">
        <v>882</v>
      </c>
      <c r="C25" s="13">
        <v>39</v>
      </c>
      <c r="D25" s="13">
        <v>11</v>
      </c>
      <c r="E25" s="13">
        <v>28</v>
      </c>
      <c r="F25" s="15">
        <v>0</v>
      </c>
      <c r="G25" s="13">
        <v>39</v>
      </c>
      <c r="H25" s="13">
        <v>0</v>
      </c>
      <c r="I25" s="15">
        <v>0</v>
      </c>
      <c r="J25" s="15">
        <v>0</v>
      </c>
      <c r="K25" s="49">
        <v>78</v>
      </c>
      <c r="L25" s="15">
        <v>0</v>
      </c>
      <c r="M25" s="433">
        <v>1</v>
      </c>
    </row>
    <row r="26" spans="1:13" x14ac:dyDescent="0.35">
      <c r="A26" s="128" t="s">
        <v>1836</v>
      </c>
      <c r="B26" s="17" t="s">
        <v>1837</v>
      </c>
      <c r="C26" s="17">
        <v>4</v>
      </c>
      <c r="D26" s="17"/>
      <c r="E26" s="17">
        <v>4</v>
      </c>
      <c r="F26" s="15"/>
      <c r="G26" s="15"/>
      <c r="H26" s="17">
        <v>4</v>
      </c>
      <c r="I26" s="15"/>
      <c r="J26" s="15"/>
      <c r="K26" s="49">
        <v>8</v>
      </c>
      <c r="L26" s="15"/>
      <c r="M26" s="433"/>
    </row>
    <row r="27" spans="1:13" x14ac:dyDescent="0.35">
      <c r="A27" s="128" t="s">
        <v>612</v>
      </c>
      <c r="B27" s="17" t="s">
        <v>1107</v>
      </c>
      <c r="C27" s="17"/>
      <c r="D27" s="17"/>
      <c r="E27" s="17"/>
      <c r="F27" s="15">
        <v>0</v>
      </c>
      <c r="G27" s="15">
        <v>0</v>
      </c>
      <c r="H27" s="15">
        <v>0</v>
      </c>
      <c r="I27" s="142">
        <v>2</v>
      </c>
      <c r="J27" s="145"/>
      <c r="K27" s="15">
        <v>0</v>
      </c>
      <c r="L27" s="15">
        <v>0</v>
      </c>
      <c r="M27" s="15">
        <v>0</v>
      </c>
    </row>
    <row r="28" spans="1:13" x14ac:dyDescent="0.35">
      <c r="A28" s="128" t="s">
        <v>613</v>
      </c>
      <c r="B28" s="17" t="s">
        <v>1148</v>
      </c>
      <c r="C28" s="17"/>
      <c r="D28" s="17"/>
      <c r="E28" s="17"/>
      <c r="F28" s="15">
        <v>0</v>
      </c>
      <c r="G28" s="15">
        <v>0</v>
      </c>
      <c r="H28" s="15">
        <v>0</v>
      </c>
      <c r="I28" s="142">
        <v>2</v>
      </c>
      <c r="J28" s="145"/>
      <c r="K28" s="15">
        <v>0</v>
      </c>
      <c r="L28" s="15">
        <v>0</v>
      </c>
      <c r="M28" s="15">
        <v>0</v>
      </c>
    </row>
    <row r="29" spans="1:13" x14ac:dyDescent="0.35">
      <c r="A29" s="128" t="s">
        <v>614</v>
      </c>
      <c r="B29" s="17" t="s">
        <v>1106</v>
      </c>
      <c r="C29" s="17"/>
      <c r="D29" s="17"/>
      <c r="E29" s="17"/>
      <c r="F29" s="15">
        <v>0</v>
      </c>
      <c r="G29" s="15">
        <v>0</v>
      </c>
      <c r="H29" s="15">
        <v>0</v>
      </c>
      <c r="I29" s="142">
        <v>2</v>
      </c>
      <c r="J29" s="145"/>
      <c r="K29" s="15">
        <v>0</v>
      </c>
      <c r="L29" s="15">
        <v>0</v>
      </c>
      <c r="M29" s="15">
        <v>0</v>
      </c>
    </row>
    <row r="30" spans="1:13" x14ac:dyDescent="0.35">
      <c r="A30" s="128" t="s">
        <v>615</v>
      </c>
      <c r="B30" s="17" t="s">
        <v>1149</v>
      </c>
      <c r="C30" s="17"/>
      <c r="D30" s="17"/>
      <c r="E30" s="17"/>
      <c r="F30" s="15">
        <v>0</v>
      </c>
      <c r="G30" s="15">
        <v>0</v>
      </c>
      <c r="H30" s="15">
        <v>0</v>
      </c>
      <c r="I30" s="142">
        <v>2</v>
      </c>
      <c r="J30" s="145"/>
      <c r="K30" s="15">
        <v>0</v>
      </c>
      <c r="L30" s="15">
        <v>0</v>
      </c>
      <c r="M30" s="15">
        <v>0</v>
      </c>
    </row>
    <row r="31" spans="1:13" x14ac:dyDescent="0.35">
      <c r="A31" s="48" t="s">
        <v>594</v>
      </c>
      <c r="B31" s="13" t="s">
        <v>1393</v>
      </c>
      <c r="C31" s="13">
        <v>7</v>
      </c>
      <c r="D31" s="13">
        <v>5</v>
      </c>
      <c r="E31" s="13">
        <v>2</v>
      </c>
      <c r="F31" s="15">
        <v>0</v>
      </c>
      <c r="G31" s="13">
        <v>7</v>
      </c>
      <c r="H31" s="13" t="s">
        <v>77</v>
      </c>
      <c r="I31" s="15">
        <v>0</v>
      </c>
      <c r="J31" s="15">
        <v>0</v>
      </c>
      <c r="K31" s="49">
        <v>8</v>
      </c>
      <c r="L31" s="15">
        <v>0</v>
      </c>
      <c r="M31" s="15">
        <v>0</v>
      </c>
    </row>
    <row r="32" spans="1:13" x14ac:dyDescent="0.35">
      <c r="A32" s="128" t="s">
        <v>616</v>
      </c>
      <c r="B32" s="17" t="s">
        <v>1150</v>
      </c>
      <c r="C32" s="17"/>
      <c r="D32" s="17"/>
      <c r="E32" s="17"/>
      <c r="F32" s="15">
        <v>0</v>
      </c>
      <c r="G32" s="15">
        <v>0</v>
      </c>
      <c r="H32" s="15">
        <v>0</v>
      </c>
      <c r="I32" s="142">
        <v>2</v>
      </c>
      <c r="J32" s="145"/>
      <c r="K32" s="15">
        <v>0</v>
      </c>
      <c r="L32" s="15">
        <v>0</v>
      </c>
      <c r="M32" s="15">
        <v>0</v>
      </c>
    </row>
    <row r="33" spans="1:13" x14ac:dyDescent="0.35">
      <c r="A33" s="128" t="s">
        <v>617</v>
      </c>
      <c r="B33" s="17" t="s">
        <v>1151</v>
      </c>
      <c r="C33" s="17"/>
      <c r="D33" s="17"/>
      <c r="E33" s="17"/>
      <c r="F33" s="15">
        <v>0</v>
      </c>
      <c r="G33" s="15">
        <v>0</v>
      </c>
      <c r="H33" s="15">
        <v>0</v>
      </c>
      <c r="I33" s="142">
        <v>3</v>
      </c>
      <c r="J33" s="145"/>
      <c r="K33" s="15">
        <v>0</v>
      </c>
      <c r="L33" s="15">
        <v>0</v>
      </c>
      <c r="M33" s="15">
        <v>0</v>
      </c>
    </row>
    <row r="34" spans="1:13" x14ac:dyDescent="0.35">
      <c r="A34" s="453" t="s">
        <v>600</v>
      </c>
      <c r="B34" s="17" t="s">
        <v>883</v>
      </c>
      <c r="C34" s="17">
        <v>6</v>
      </c>
      <c r="D34" s="17"/>
      <c r="E34" s="17">
        <v>6</v>
      </c>
      <c r="F34" s="15">
        <v>0</v>
      </c>
      <c r="G34" s="15">
        <v>0</v>
      </c>
      <c r="H34" s="17">
        <v>6</v>
      </c>
      <c r="I34" s="15">
        <v>0</v>
      </c>
      <c r="J34" s="15"/>
      <c r="K34" s="49">
        <v>12</v>
      </c>
      <c r="L34" s="14">
        <v>1</v>
      </c>
      <c r="M34" s="15">
        <v>0</v>
      </c>
    </row>
    <row r="35" spans="1:13" x14ac:dyDescent="0.35">
      <c r="A35" s="587" t="s">
        <v>1774</v>
      </c>
      <c r="B35" s="13" t="s">
        <v>1775</v>
      </c>
      <c r="C35" s="13">
        <v>6</v>
      </c>
      <c r="D35" s="13"/>
      <c r="E35" s="13">
        <v>6</v>
      </c>
      <c r="F35" s="15">
        <v>0</v>
      </c>
      <c r="G35" s="13">
        <v>6</v>
      </c>
      <c r="H35" s="13" t="s">
        <v>77</v>
      </c>
      <c r="I35" s="15">
        <v>0</v>
      </c>
      <c r="J35" s="15"/>
      <c r="K35" s="15">
        <v>0</v>
      </c>
      <c r="L35" s="15">
        <v>0</v>
      </c>
      <c r="M35" s="15">
        <v>0</v>
      </c>
    </row>
    <row r="36" spans="1:13" x14ac:dyDescent="0.35">
      <c r="A36" s="453" t="s">
        <v>605</v>
      </c>
      <c r="B36" s="17" t="s">
        <v>884</v>
      </c>
      <c r="C36" s="17">
        <v>8</v>
      </c>
      <c r="D36" s="17"/>
      <c r="E36" s="17">
        <v>8</v>
      </c>
      <c r="F36" s="15">
        <v>0</v>
      </c>
      <c r="G36" s="15">
        <v>0</v>
      </c>
      <c r="H36" s="17">
        <v>8</v>
      </c>
      <c r="I36" s="15">
        <v>0</v>
      </c>
      <c r="J36" s="15"/>
      <c r="K36" s="49">
        <v>16</v>
      </c>
      <c r="L36" s="14">
        <v>1</v>
      </c>
      <c r="M36" s="15">
        <v>0</v>
      </c>
    </row>
    <row r="37" spans="1:13" x14ac:dyDescent="0.35">
      <c r="A37" s="453" t="s">
        <v>601</v>
      </c>
      <c r="B37" s="17" t="s">
        <v>885</v>
      </c>
      <c r="C37" s="17">
        <v>5</v>
      </c>
      <c r="D37" s="17"/>
      <c r="E37" s="17">
        <v>5</v>
      </c>
      <c r="F37" s="15">
        <v>0</v>
      </c>
      <c r="G37" s="15">
        <v>0</v>
      </c>
      <c r="H37" s="17">
        <v>5</v>
      </c>
      <c r="I37" s="15">
        <v>0</v>
      </c>
      <c r="J37" s="15"/>
      <c r="K37" s="49">
        <v>10</v>
      </c>
      <c r="L37" s="14">
        <v>1</v>
      </c>
      <c r="M37" s="15">
        <v>0</v>
      </c>
    </row>
    <row r="38" spans="1:13" x14ac:dyDescent="0.35">
      <c r="A38" s="587" t="s">
        <v>1776</v>
      </c>
      <c r="B38" s="616" t="s">
        <v>1777</v>
      </c>
      <c r="C38" s="616"/>
      <c r="D38" s="616"/>
      <c r="E38" s="616"/>
      <c r="F38" s="15">
        <v>0</v>
      </c>
      <c r="G38" s="15">
        <v>0</v>
      </c>
      <c r="H38" s="15">
        <v>0</v>
      </c>
      <c r="I38" s="15">
        <v>0</v>
      </c>
      <c r="J38" s="13">
        <v>6</v>
      </c>
      <c r="K38" s="15">
        <v>0</v>
      </c>
      <c r="L38" s="15">
        <v>0</v>
      </c>
      <c r="M38" s="15">
        <v>0</v>
      </c>
    </row>
    <row r="39" spans="1:13" x14ac:dyDescent="0.35">
      <c r="A39" s="453" t="s">
        <v>1386</v>
      </c>
      <c r="B39" s="17" t="s">
        <v>1387</v>
      </c>
      <c r="C39" s="17">
        <v>6</v>
      </c>
      <c r="D39" s="17"/>
      <c r="E39" s="17">
        <v>6</v>
      </c>
      <c r="F39" s="15">
        <v>0</v>
      </c>
      <c r="G39" s="15">
        <v>0</v>
      </c>
      <c r="H39" s="17">
        <v>6</v>
      </c>
      <c r="I39" s="15">
        <v>0</v>
      </c>
      <c r="J39" s="15"/>
      <c r="K39" s="49">
        <v>12</v>
      </c>
      <c r="L39" s="14">
        <v>1</v>
      </c>
      <c r="M39" s="15">
        <v>0</v>
      </c>
    </row>
    <row r="40" spans="1:13" x14ac:dyDescent="0.35">
      <c r="A40" s="53" t="s">
        <v>208</v>
      </c>
      <c r="B40" s="26"/>
      <c r="C40" s="26">
        <f>SUM(C4:C39)</f>
        <v>278</v>
      </c>
      <c r="D40" s="427">
        <f>SUM(D3:D37)</f>
        <v>29</v>
      </c>
      <c r="E40" s="427">
        <f>SUM(E3:E39)</f>
        <v>249</v>
      </c>
      <c r="F40" s="26">
        <v>1</v>
      </c>
      <c r="G40" s="26">
        <f>SUM(G3:G39)</f>
        <v>128</v>
      </c>
      <c r="H40" s="26">
        <f>SUM(H3:H39)</f>
        <v>150</v>
      </c>
      <c r="I40" s="26">
        <f>SUM(I3:I39)</f>
        <v>27</v>
      </c>
      <c r="J40" s="26">
        <f>SUM(J3:J39)</f>
        <v>24</v>
      </c>
      <c r="K40" s="26">
        <f>SUM(K4:K37)</f>
        <v>498</v>
      </c>
      <c r="L40" s="26">
        <f>SUM(L4:L37)</f>
        <v>10</v>
      </c>
      <c r="M40" s="26">
        <f>SUM(M4:M37)</f>
        <v>5</v>
      </c>
    </row>
    <row r="41" spans="1:13" x14ac:dyDescent="0.35">
      <c r="A41" s="210"/>
      <c r="B41" s="185"/>
      <c r="C41" s="185"/>
      <c r="D41" s="185"/>
      <c r="E41" s="185"/>
      <c r="F41" s="185"/>
      <c r="G41" s="185"/>
      <c r="H41" s="185"/>
      <c r="I41" s="185"/>
      <c r="J41" s="185"/>
      <c r="K41" s="185"/>
      <c r="L41" s="185"/>
      <c r="M41" s="185"/>
    </row>
    <row r="42" spans="1:13" x14ac:dyDescent="0.35">
      <c r="A42" s="12" t="s">
        <v>78</v>
      </c>
      <c r="C42" s="209" t="s">
        <v>745</v>
      </c>
      <c r="D42" s="209"/>
      <c r="E42" s="209"/>
      <c r="F42" s="209"/>
      <c r="G42" s="209"/>
      <c r="H42" s="209"/>
      <c r="I42" s="209"/>
      <c r="J42" s="209"/>
    </row>
    <row r="43" spans="1:13" x14ac:dyDescent="0.35">
      <c r="A43" s="16" t="s">
        <v>79</v>
      </c>
      <c r="C43" s="174" t="s">
        <v>631</v>
      </c>
      <c r="D43" s="174"/>
      <c r="E43" s="174"/>
      <c r="F43" s="174"/>
    </row>
    <row r="44" spans="1:13" x14ac:dyDescent="0.35">
      <c r="A44" s="29" t="s">
        <v>80</v>
      </c>
    </row>
    <row r="45" spans="1:13" x14ac:dyDescent="0.35">
      <c r="A45" s="30" t="s">
        <v>81</v>
      </c>
    </row>
    <row r="46" spans="1:13" x14ac:dyDescent="0.35">
      <c r="A46" s="203" t="s">
        <v>789</v>
      </c>
    </row>
    <row r="47" spans="1:13" x14ac:dyDescent="0.35">
      <c r="A47" s="420" t="s">
        <v>1142</v>
      </c>
    </row>
    <row r="48" spans="1:13" x14ac:dyDescent="0.35">
      <c r="A48" s="387" t="s">
        <v>840</v>
      </c>
    </row>
    <row r="49" spans="1:16" ht="15" thickBot="1" x14ac:dyDescent="0.4">
      <c r="A49"/>
    </row>
    <row r="50" spans="1:16" ht="31.5" thickBot="1" x14ac:dyDescent="0.4">
      <c r="A50" s="399"/>
      <c r="B50" s="391" t="s">
        <v>1141</v>
      </c>
      <c r="C50" s="390"/>
      <c r="D50" s="392"/>
      <c r="E50" s="642" t="s">
        <v>15</v>
      </c>
      <c r="F50" s="643"/>
      <c r="G50" s="640" t="s">
        <v>14</v>
      </c>
      <c r="H50" s="639"/>
      <c r="I50" s="638" t="s">
        <v>30</v>
      </c>
      <c r="J50" s="640"/>
      <c r="K50" s="640"/>
      <c r="L50" s="640"/>
      <c r="M50" s="181" t="s">
        <v>242</v>
      </c>
      <c r="N50" s="172"/>
      <c r="O50" s="173" t="s">
        <v>647</v>
      </c>
      <c r="P50" s="172"/>
    </row>
    <row r="51" spans="1:16" ht="43.5" x14ac:dyDescent="0.35">
      <c r="A51" s="32" t="s">
        <v>246</v>
      </c>
      <c r="B51" s="32" t="s">
        <v>247</v>
      </c>
      <c r="C51" s="32" t="s">
        <v>248</v>
      </c>
      <c r="D51" s="33" t="s">
        <v>249</v>
      </c>
      <c r="E51" s="34" t="s">
        <v>250</v>
      </c>
      <c r="F51" s="33" t="s">
        <v>251</v>
      </c>
      <c r="G51" s="34" t="s">
        <v>252</v>
      </c>
      <c r="H51" s="33" t="s">
        <v>251</v>
      </c>
      <c r="I51" s="34" t="s">
        <v>30</v>
      </c>
      <c r="J51" s="628"/>
      <c r="K51" s="32" t="s">
        <v>253</v>
      </c>
      <c r="L51" s="33" t="s">
        <v>249</v>
      </c>
      <c r="M51" s="180" t="s">
        <v>254</v>
      </c>
      <c r="N51" s="179" t="s">
        <v>340</v>
      </c>
      <c r="O51" s="171" t="s">
        <v>645</v>
      </c>
      <c r="P51" s="167" t="s">
        <v>252</v>
      </c>
    </row>
    <row r="52" spans="1:16" ht="101.5" x14ac:dyDescent="0.35">
      <c r="A52" s="50">
        <v>269</v>
      </c>
      <c r="B52" s="50" t="s">
        <v>255</v>
      </c>
      <c r="C52" s="138" t="s">
        <v>889</v>
      </c>
      <c r="D52" s="137">
        <v>0.98</v>
      </c>
      <c r="E52" s="50">
        <v>240</v>
      </c>
      <c r="F52" s="50" t="s">
        <v>258</v>
      </c>
      <c r="G52" s="50">
        <v>141</v>
      </c>
      <c r="H52" s="50" t="s">
        <v>258</v>
      </c>
      <c r="I52" s="50" t="s">
        <v>607</v>
      </c>
      <c r="J52" s="50"/>
      <c r="K52" s="50" t="s">
        <v>888</v>
      </c>
      <c r="L52" s="51">
        <v>0.98</v>
      </c>
      <c r="M52" s="50" t="s">
        <v>1274</v>
      </c>
      <c r="N52" s="50" t="s">
        <v>651</v>
      </c>
      <c r="O52" s="50" t="s">
        <v>894</v>
      </c>
      <c r="P52" s="176">
        <v>7</v>
      </c>
    </row>
    <row r="54" spans="1:16" ht="29" x14ac:dyDescent="0.35">
      <c r="A54" s="57" t="s">
        <v>14</v>
      </c>
      <c r="B54" s="57" t="s">
        <v>330</v>
      </c>
      <c r="C54" s="97" t="s">
        <v>332</v>
      </c>
      <c r="D54" s="97" t="s">
        <v>333</v>
      </c>
      <c r="E54" s="97" t="s">
        <v>334</v>
      </c>
      <c r="F54" s="97" t="s">
        <v>335</v>
      </c>
      <c r="G54" s="56" t="s">
        <v>1220</v>
      </c>
      <c r="H54" s="57" t="s">
        <v>336</v>
      </c>
    </row>
    <row r="55" spans="1:16" x14ac:dyDescent="0.35">
      <c r="A55" s="87"/>
      <c r="B55" s="87"/>
      <c r="C55" s="92"/>
      <c r="D55" s="92"/>
      <c r="E55" s="92"/>
      <c r="F55" s="92"/>
      <c r="G55" s="92"/>
      <c r="H55" s="108"/>
    </row>
    <row r="56" spans="1:16" ht="29" x14ac:dyDescent="0.35">
      <c r="A56" s="68" t="s">
        <v>1275</v>
      </c>
      <c r="B56" s="88" t="s">
        <v>1683</v>
      </c>
      <c r="C56" s="77" t="s">
        <v>1276</v>
      </c>
      <c r="D56" s="93">
        <v>27</v>
      </c>
      <c r="E56" s="93">
        <v>141</v>
      </c>
      <c r="F56" s="77">
        <v>27</v>
      </c>
      <c r="G56" s="93" t="s">
        <v>1781</v>
      </c>
      <c r="H56" s="58" t="s">
        <v>1388</v>
      </c>
    </row>
    <row r="57" spans="1:16" x14ac:dyDescent="0.35">
      <c r="A57" s="89"/>
      <c r="B57" s="89"/>
      <c r="C57" s="94"/>
      <c r="D57" s="94"/>
      <c r="E57" s="94"/>
      <c r="F57" s="94"/>
      <c r="G57" s="94"/>
      <c r="H57" s="109"/>
    </row>
    <row r="60" spans="1:16" x14ac:dyDescent="0.35">
      <c r="A60" s="219" t="s">
        <v>749</v>
      </c>
      <c r="B60" s="220" t="s">
        <v>760</v>
      </c>
      <c r="C60" s="221"/>
      <c r="D60" s="222"/>
      <c r="E60" s="222" t="s">
        <v>761</v>
      </c>
    </row>
    <row r="61" spans="1:16" x14ac:dyDescent="0.35">
      <c r="A61" s="175"/>
      <c r="B61" s="223"/>
      <c r="C61" s="224"/>
      <c r="D61" s="225"/>
      <c r="E61" s="225"/>
    </row>
    <row r="62" spans="1:16" x14ac:dyDescent="0.35">
      <c r="A62" s="204" t="s">
        <v>827</v>
      </c>
      <c r="B62" s="226" t="s">
        <v>924</v>
      </c>
      <c r="C62" s="224"/>
      <c r="D62" s="225"/>
      <c r="E62" s="225"/>
    </row>
    <row r="63" spans="1:16" x14ac:dyDescent="0.35">
      <c r="A63" s="175" t="s">
        <v>925</v>
      </c>
      <c r="B63" s="226" t="s">
        <v>1813</v>
      </c>
      <c r="C63" s="224"/>
      <c r="D63" s="225"/>
      <c r="E63" s="473" t="s">
        <v>1244</v>
      </c>
    </row>
    <row r="64" spans="1:16" x14ac:dyDescent="0.35">
      <c r="A64" s="175" t="s">
        <v>828</v>
      </c>
      <c r="B64" s="226" t="s">
        <v>926</v>
      </c>
      <c r="C64" s="224"/>
      <c r="D64" s="225"/>
      <c r="E64" s="225" t="s">
        <v>927</v>
      </c>
    </row>
    <row r="65" spans="1:5" x14ac:dyDescent="0.35">
      <c r="A65" s="175" t="s">
        <v>759</v>
      </c>
      <c r="B65" s="226" t="s">
        <v>1270</v>
      </c>
      <c r="C65" s="224"/>
      <c r="D65" s="225"/>
      <c r="E65" s="225"/>
    </row>
    <row r="66" spans="1:5" x14ac:dyDescent="0.35">
      <c r="A66" s="175" t="s">
        <v>921</v>
      </c>
      <c r="B66" s="226" t="s">
        <v>1254</v>
      </c>
      <c r="C66" s="224"/>
      <c r="D66" s="225"/>
      <c r="E66" s="225"/>
    </row>
    <row r="67" spans="1:5" x14ac:dyDescent="0.35">
      <c r="A67" s="217" t="s">
        <v>336</v>
      </c>
      <c r="B67" s="226" t="s">
        <v>1260</v>
      </c>
      <c r="C67" s="215"/>
      <c r="D67" s="216"/>
      <c r="E67" s="216"/>
    </row>
    <row r="68" spans="1:5" x14ac:dyDescent="0.35">
      <c r="A68" s="175" t="s">
        <v>1529</v>
      </c>
      <c r="B68" s="444" t="s">
        <v>1753</v>
      </c>
      <c r="C68" s="224"/>
      <c r="D68" s="225"/>
      <c r="E68" s="225"/>
    </row>
    <row r="69" spans="1:5" x14ac:dyDescent="0.35">
      <c r="A69" s="175"/>
      <c r="B69" s="226"/>
      <c r="C69" s="224"/>
      <c r="D69" s="225"/>
      <c r="E69" s="225"/>
    </row>
    <row r="70" spans="1:5" x14ac:dyDescent="0.35">
      <c r="A70" s="175"/>
      <c r="B70" s="226"/>
      <c r="C70" s="224"/>
      <c r="D70" s="225"/>
      <c r="E70" s="225"/>
    </row>
    <row r="71" spans="1:5" x14ac:dyDescent="0.35">
      <c r="A71" s="175"/>
      <c r="B71" s="226"/>
      <c r="C71" s="224"/>
      <c r="D71" s="225"/>
      <c r="E71" s="225"/>
    </row>
    <row r="72" spans="1:5" x14ac:dyDescent="0.35">
      <c r="A72" s="217"/>
      <c r="B72" s="214"/>
      <c r="C72" s="215"/>
      <c r="D72" s="216"/>
      <c r="E72" s="216"/>
    </row>
  </sheetData>
  <autoFilter ref="A2:P40" xr:uid="{F4AFCBF2-AA43-4174-8B75-0C3DF57682EC}"/>
  <mergeCells count="3">
    <mergeCell ref="E50:F50"/>
    <mergeCell ref="G50:H50"/>
    <mergeCell ref="I50:L50"/>
  </mergeCells>
  <hyperlinks>
    <hyperlink ref="B62" r:id="rId1" xr:uid="{00000000-0004-0000-0C00-000000000000}"/>
    <hyperlink ref="B63" r:id="rId2" xr:uid="{00000000-0004-0000-0C00-000001000000}"/>
    <hyperlink ref="B64" r:id="rId3" xr:uid="{00000000-0004-0000-0C00-000002000000}"/>
    <hyperlink ref="B65" r:id="rId4" xr:uid="{00000000-0004-0000-0C00-000003000000}"/>
    <hyperlink ref="B67" r:id="rId5" xr:uid="{03843560-4B0D-4AC9-A4AB-3A0BF031EC6F}"/>
    <hyperlink ref="B68" r:id="rId6" display="mailto:GWRRetailSupport@gwr.com" xr:uid="{BDFF6429-5E32-4445-993A-AFC731D4C977}"/>
  </hyperlinks>
  <pageMargins left="0.7" right="0.7" top="0.75" bottom="0.75" header="0.3" footer="0.3"/>
  <pageSetup paperSize="9" orientation="portrait" r:id="rId7"/>
  <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2C4B6-2664-47EC-940D-6C42DE18373B}">
  <dimension ref="A1:U49"/>
  <sheetViews>
    <sheetView zoomScale="90" zoomScaleNormal="90" workbookViewId="0">
      <selection activeCell="B6" sqref="B6"/>
    </sheetView>
  </sheetViews>
  <sheetFormatPr defaultRowHeight="14.5" x14ac:dyDescent="0.35"/>
  <cols>
    <col min="1" max="1" width="27.26953125" customWidth="1"/>
    <col min="2" max="2" width="15.54296875" customWidth="1"/>
    <col min="3" max="3" width="13.26953125" customWidth="1"/>
    <col min="4" max="4" width="12" customWidth="1"/>
    <col min="5" max="5" width="14.81640625" customWidth="1"/>
    <col min="6" max="6" width="10" customWidth="1"/>
    <col min="20" max="20" width="18.7265625" customWidth="1"/>
    <col min="21" max="21" width="15.7265625" customWidth="1"/>
  </cols>
  <sheetData>
    <row r="1" spans="1:21" ht="58" x14ac:dyDescent="0.35">
      <c r="A1" s="543" t="s">
        <v>11</v>
      </c>
      <c r="B1" s="543" t="s">
        <v>12</v>
      </c>
      <c r="C1" s="543" t="s">
        <v>13</v>
      </c>
      <c r="D1" s="543" t="s">
        <v>1128</v>
      </c>
      <c r="E1" s="543" t="s">
        <v>1129</v>
      </c>
      <c r="F1" s="543" t="s">
        <v>33</v>
      </c>
      <c r="G1" s="543" t="s">
        <v>209</v>
      </c>
      <c r="H1" s="543" t="s">
        <v>34</v>
      </c>
      <c r="I1" s="543" t="s">
        <v>16</v>
      </c>
      <c r="J1" s="543" t="s">
        <v>15</v>
      </c>
      <c r="K1" s="543" t="s">
        <v>1569</v>
      </c>
      <c r="L1" s="543" t="s">
        <v>17</v>
      </c>
      <c r="M1" s="543" t="s">
        <v>1145</v>
      </c>
      <c r="T1" s="59" t="s">
        <v>18</v>
      </c>
      <c r="U1" s="59" t="s">
        <v>19</v>
      </c>
    </row>
    <row r="2" spans="1:21" x14ac:dyDescent="0.35">
      <c r="A2" s="583" t="s">
        <v>1564</v>
      </c>
      <c r="B2" s="546" t="s">
        <v>1592</v>
      </c>
      <c r="C2" s="546">
        <v>8</v>
      </c>
      <c r="D2" s="546">
        <v>0</v>
      </c>
      <c r="E2" s="546">
        <v>8</v>
      </c>
      <c r="F2" s="547">
        <v>0</v>
      </c>
      <c r="G2" s="546">
        <v>8</v>
      </c>
      <c r="H2" s="547">
        <v>0</v>
      </c>
      <c r="I2" s="547">
        <v>0</v>
      </c>
      <c r="J2" s="542" t="s">
        <v>716</v>
      </c>
      <c r="K2" s="549">
        <v>7</v>
      </c>
      <c r="L2" s="547">
        <v>0</v>
      </c>
      <c r="M2" s="421">
        <v>1</v>
      </c>
      <c r="T2" s="62" t="s">
        <v>1470</v>
      </c>
      <c r="U2" s="62" t="s">
        <v>1556</v>
      </c>
    </row>
    <row r="3" spans="1:21" ht="13.9" customHeight="1" x14ac:dyDescent="0.35">
      <c r="A3" s="583" t="s">
        <v>1565</v>
      </c>
      <c r="B3" s="546" t="s">
        <v>1591</v>
      </c>
      <c r="C3" s="546">
        <v>5</v>
      </c>
      <c r="D3" s="546">
        <v>0</v>
      </c>
      <c r="E3" s="546">
        <v>5</v>
      </c>
      <c r="F3" s="547">
        <v>0</v>
      </c>
      <c r="G3" s="546">
        <v>5</v>
      </c>
      <c r="H3" s="547">
        <v>0</v>
      </c>
      <c r="I3" s="547">
        <v>0</v>
      </c>
      <c r="J3" s="542" t="s">
        <v>716</v>
      </c>
      <c r="K3" s="549">
        <v>5</v>
      </c>
      <c r="L3" s="547">
        <v>0</v>
      </c>
      <c r="M3" s="421">
        <v>1</v>
      </c>
      <c r="T3" s="64" t="s">
        <v>1246</v>
      </c>
      <c r="U3" s="64" t="s">
        <v>1593</v>
      </c>
    </row>
    <row r="4" spans="1:21" x14ac:dyDescent="0.35">
      <c r="A4" s="583" t="s">
        <v>1566</v>
      </c>
      <c r="B4" s="546" t="s">
        <v>1590</v>
      </c>
      <c r="C4" s="546">
        <v>12</v>
      </c>
      <c r="D4" s="546">
        <v>0</v>
      </c>
      <c r="E4" s="546">
        <v>12</v>
      </c>
      <c r="F4" s="547">
        <v>0</v>
      </c>
      <c r="G4" s="546">
        <v>12</v>
      </c>
      <c r="H4" s="547">
        <v>0</v>
      </c>
      <c r="I4" s="547">
        <v>0</v>
      </c>
      <c r="J4" s="542" t="s">
        <v>716</v>
      </c>
      <c r="K4" s="549">
        <v>9</v>
      </c>
      <c r="L4" s="547">
        <v>0</v>
      </c>
      <c r="M4" s="421">
        <v>2</v>
      </c>
    </row>
    <row r="5" spans="1:21" x14ac:dyDescent="0.35">
      <c r="A5" s="583" t="s">
        <v>1567</v>
      </c>
      <c r="B5" s="546" t="s">
        <v>1247</v>
      </c>
      <c r="C5" s="546">
        <v>6</v>
      </c>
      <c r="D5" s="546">
        <v>0</v>
      </c>
      <c r="E5" s="546">
        <v>6</v>
      </c>
      <c r="F5" s="547">
        <v>0</v>
      </c>
      <c r="G5" s="546">
        <v>6</v>
      </c>
      <c r="H5" s="547">
        <v>0</v>
      </c>
      <c r="I5" s="547">
        <v>0</v>
      </c>
      <c r="J5" s="542" t="s">
        <v>716</v>
      </c>
      <c r="K5" s="549">
        <v>6</v>
      </c>
      <c r="L5" s="547">
        <v>0</v>
      </c>
      <c r="M5" s="421">
        <v>1</v>
      </c>
    </row>
    <row r="6" spans="1:21" x14ac:dyDescent="0.35">
      <c r="A6" s="584" t="s">
        <v>1568</v>
      </c>
      <c r="B6" s="585" t="s">
        <v>1589</v>
      </c>
      <c r="C6" s="546">
        <v>9</v>
      </c>
      <c r="D6" s="546">
        <v>0</v>
      </c>
      <c r="E6" s="546">
        <v>9</v>
      </c>
      <c r="F6" s="547">
        <v>0</v>
      </c>
      <c r="G6" s="546">
        <v>9</v>
      </c>
      <c r="H6" s="547">
        <v>0</v>
      </c>
      <c r="I6" s="547">
        <v>0</v>
      </c>
      <c r="J6" s="542" t="s">
        <v>716</v>
      </c>
      <c r="K6" s="549">
        <v>0</v>
      </c>
      <c r="L6" s="547">
        <v>0</v>
      </c>
      <c r="M6" s="421">
        <v>2</v>
      </c>
    </row>
    <row r="7" spans="1:21" x14ac:dyDescent="0.35">
      <c r="A7" s="544" t="s">
        <v>1570</v>
      </c>
      <c r="B7" s="545"/>
      <c r="C7" s="545">
        <f>SUM(C2:C6)</f>
        <v>40</v>
      </c>
      <c r="D7" s="545">
        <f t="shared" ref="D7:M7" si="0">SUM(D2:D6)</f>
        <v>0</v>
      </c>
      <c r="E7" s="545">
        <f t="shared" si="0"/>
        <v>40</v>
      </c>
      <c r="F7" s="545">
        <f t="shared" si="0"/>
        <v>0</v>
      </c>
      <c r="G7" s="545">
        <f t="shared" si="0"/>
        <v>40</v>
      </c>
      <c r="H7" s="545">
        <f t="shared" si="0"/>
        <v>0</v>
      </c>
      <c r="I7" s="545">
        <f t="shared" si="0"/>
        <v>0</v>
      </c>
      <c r="J7" s="545" t="s">
        <v>716</v>
      </c>
      <c r="K7" s="545">
        <f t="shared" si="0"/>
        <v>27</v>
      </c>
      <c r="L7" s="545">
        <f t="shared" si="0"/>
        <v>0</v>
      </c>
      <c r="M7" s="545">
        <f t="shared" si="0"/>
        <v>7</v>
      </c>
    </row>
    <row r="10" spans="1:21" x14ac:dyDescent="0.35">
      <c r="A10" s="12" t="s">
        <v>78</v>
      </c>
    </row>
    <row r="11" spans="1:21" x14ac:dyDescent="0.35">
      <c r="A11" s="16" t="s">
        <v>79</v>
      </c>
    </row>
    <row r="12" spans="1:21" x14ac:dyDescent="0.35">
      <c r="A12" s="29" t="s">
        <v>80</v>
      </c>
    </row>
    <row r="13" spans="1:21" x14ac:dyDescent="0.35">
      <c r="A13" s="30" t="s">
        <v>81</v>
      </c>
    </row>
    <row r="14" spans="1:21" x14ac:dyDescent="0.35">
      <c r="A14" s="203" t="s">
        <v>789</v>
      </c>
    </row>
    <row r="15" spans="1:21" x14ac:dyDescent="0.35">
      <c r="A15" s="420" t="s">
        <v>1142</v>
      </c>
    </row>
    <row r="16" spans="1:21" x14ac:dyDescent="0.35">
      <c r="A16" s="387" t="s">
        <v>840</v>
      </c>
    </row>
    <row r="17" spans="1:15" x14ac:dyDescent="0.35">
      <c r="A17" s="487" t="s">
        <v>1385</v>
      </c>
    </row>
    <row r="18" spans="1:15" x14ac:dyDescent="0.35">
      <c r="A18" s="548" t="s">
        <v>1557</v>
      </c>
    </row>
    <row r="19" spans="1:15" ht="15" thickBot="1" x14ac:dyDescent="0.4"/>
    <row r="20" spans="1:15" ht="31.5" thickBot="1" x14ac:dyDescent="0.4">
      <c r="A20" s="399"/>
      <c r="B20" s="391" t="s">
        <v>1141</v>
      </c>
      <c r="C20" s="390"/>
      <c r="D20" s="392"/>
      <c r="E20" s="642" t="s">
        <v>15</v>
      </c>
      <c r="F20" s="643"/>
      <c r="G20" s="640" t="s">
        <v>14</v>
      </c>
      <c r="H20" s="639"/>
      <c r="I20" s="638" t="s">
        <v>30</v>
      </c>
      <c r="J20" s="640"/>
      <c r="K20" s="640"/>
      <c r="L20" s="181" t="s">
        <v>242</v>
      </c>
      <c r="M20" s="172"/>
      <c r="N20" s="173" t="s">
        <v>647</v>
      </c>
      <c r="O20" s="172"/>
    </row>
    <row r="21" spans="1:15" ht="58" x14ac:dyDescent="0.35">
      <c r="A21" s="32" t="s">
        <v>246</v>
      </c>
      <c r="B21" s="32" t="s">
        <v>247</v>
      </c>
      <c r="C21" s="32" t="s">
        <v>248</v>
      </c>
      <c r="D21" s="33" t="s">
        <v>249</v>
      </c>
      <c r="E21" s="34" t="s">
        <v>250</v>
      </c>
      <c r="F21" s="33" t="s">
        <v>251</v>
      </c>
      <c r="G21" s="34" t="s">
        <v>252</v>
      </c>
      <c r="H21" s="33" t="s">
        <v>251</v>
      </c>
      <c r="I21" s="34" t="s">
        <v>30</v>
      </c>
      <c r="J21" s="32" t="s">
        <v>253</v>
      </c>
      <c r="K21" s="33" t="s">
        <v>249</v>
      </c>
      <c r="L21" s="180" t="s">
        <v>254</v>
      </c>
      <c r="M21" s="179" t="s">
        <v>340</v>
      </c>
      <c r="N21" s="171" t="s">
        <v>645</v>
      </c>
      <c r="O21" s="167" t="s">
        <v>252</v>
      </c>
    </row>
    <row r="22" spans="1:15" ht="43.5" x14ac:dyDescent="0.35">
      <c r="A22" s="50">
        <v>40</v>
      </c>
      <c r="B22" s="50" t="s">
        <v>255</v>
      </c>
      <c r="C22" s="138" t="s">
        <v>1571</v>
      </c>
      <c r="D22" s="137" t="s">
        <v>1572</v>
      </c>
      <c r="E22" s="550" t="s">
        <v>716</v>
      </c>
      <c r="F22" s="50" t="s">
        <v>716</v>
      </c>
      <c r="G22" s="50">
        <v>0</v>
      </c>
      <c r="H22" s="50" t="s">
        <v>258</v>
      </c>
      <c r="I22" s="50" t="s">
        <v>1577</v>
      </c>
      <c r="J22" s="50" t="s">
        <v>888</v>
      </c>
      <c r="K22" s="51">
        <v>0.99</v>
      </c>
      <c r="L22" s="50" t="s">
        <v>1576</v>
      </c>
      <c r="M22" s="50" t="s">
        <v>1576</v>
      </c>
      <c r="N22" s="50" t="s">
        <v>1576</v>
      </c>
      <c r="O22" s="176">
        <v>0</v>
      </c>
    </row>
    <row r="23" spans="1:15" x14ac:dyDescent="0.35">
      <c r="A23" s="153"/>
    </row>
    <row r="24" spans="1:15" x14ac:dyDescent="0.35">
      <c r="A24" s="153"/>
    </row>
    <row r="25" spans="1:15" x14ac:dyDescent="0.35">
      <c r="A25" s="153"/>
    </row>
    <row r="26" spans="1:15" x14ac:dyDescent="0.35">
      <c r="A26" s="219" t="s">
        <v>749</v>
      </c>
      <c r="B26" s="220" t="s">
        <v>760</v>
      </c>
      <c r="C26" s="221"/>
      <c r="D26" s="222"/>
      <c r="E26" s="222" t="s">
        <v>761</v>
      </c>
    </row>
    <row r="27" spans="1:15" x14ac:dyDescent="0.35">
      <c r="A27" s="175" t="s">
        <v>1720</v>
      </c>
      <c r="B27" s="226"/>
      <c r="C27" s="224"/>
      <c r="D27" s="225"/>
      <c r="E27" s="473" t="s">
        <v>1721</v>
      </c>
    </row>
    <row r="28" spans="1:15" x14ac:dyDescent="0.35">
      <c r="A28" s="204" t="s">
        <v>1573</v>
      </c>
      <c r="B28" s="226" t="s">
        <v>1574</v>
      </c>
      <c r="C28" s="224"/>
      <c r="D28" s="225"/>
      <c r="E28" s="225" t="s">
        <v>1575</v>
      </c>
    </row>
    <row r="29" spans="1:15" x14ac:dyDescent="0.35">
      <c r="A29" s="175"/>
      <c r="B29" s="226"/>
      <c r="C29" s="224"/>
      <c r="D29" s="225"/>
      <c r="E29" s="473"/>
    </row>
    <row r="30" spans="1:15" x14ac:dyDescent="0.35">
      <c r="A30" s="175"/>
      <c r="B30" s="226"/>
      <c r="C30" s="224"/>
      <c r="D30" s="225"/>
      <c r="E30" s="225"/>
    </row>
    <row r="31" spans="1:15" x14ac:dyDescent="0.35">
      <c r="A31" s="175"/>
      <c r="B31" s="226"/>
      <c r="C31" s="224"/>
      <c r="D31" s="225"/>
      <c r="E31" s="225"/>
    </row>
    <row r="32" spans="1:15" x14ac:dyDescent="0.35">
      <c r="A32" s="175"/>
      <c r="B32" s="226"/>
      <c r="C32" s="224"/>
      <c r="D32" s="225"/>
      <c r="E32" s="225"/>
    </row>
    <row r="33" spans="1:5" x14ac:dyDescent="0.35">
      <c r="A33" s="217"/>
      <c r="B33" s="226"/>
      <c r="C33" s="215"/>
      <c r="D33" s="216"/>
      <c r="E33" s="216"/>
    </row>
    <row r="34" spans="1:5" x14ac:dyDescent="0.35">
      <c r="A34" s="175"/>
      <c r="B34" s="226"/>
      <c r="C34" s="224"/>
      <c r="D34" s="225"/>
      <c r="E34" s="225"/>
    </row>
    <row r="35" spans="1:5" x14ac:dyDescent="0.35">
      <c r="A35" s="175"/>
      <c r="B35" s="226"/>
      <c r="C35" s="224"/>
      <c r="D35" s="225"/>
      <c r="E35" s="225"/>
    </row>
    <row r="36" spans="1:5" x14ac:dyDescent="0.35">
      <c r="A36" s="175"/>
      <c r="B36" s="226"/>
      <c r="C36" s="224"/>
      <c r="D36" s="225"/>
      <c r="E36" s="225"/>
    </row>
    <row r="37" spans="1:5" x14ac:dyDescent="0.35">
      <c r="A37" s="175"/>
      <c r="B37" s="226"/>
      <c r="C37" s="224"/>
      <c r="D37" s="225"/>
      <c r="E37" s="225"/>
    </row>
    <row r="38" spans="1:5" x14ac:dyDescent="0.35">
      <c r="A38" s="217"/>
      <c r="B38" s="214"/>
      <c r="C38" s="215"/>
      <c r="D38" s="216"/>
      <c r="E38" s="216"/>
    </row>
    <row r="39" spans="1:5" x14ac:dyDescent="0.35">
      <c r="A39" s="153"/>
    </row>
    <row r="40" spans="1:5" x14ac:dyDescent="0.35">
      <c r="A40" s="153"/>
    </row>
    <row r="41" spans="1:5" x14ac:dyDescent="0.35">
      <c r="A41" s="153"/>
    </row>
    <row r="42" spans="1:5" x14ac:dyDescent="0.35">
      <c r="A42" s="153"/>
    </row>
    <row r="43" spans="1:5" x14ac:dyDescent="0.35">
      <c r="A43" s="153"/>
    </row>
    <row r="44" spans="1:5" x14ac:dyDescent="0.35">
      <c r="A44" s="153"/>
    </row>
    <row r="45" spans="1:5" x14ac:dyDescent="0.35">
      <c r="A45" s="153"/>
    </row>
    <row r="46" spans="1:5" x14ac:dyDescent="0.35">
      <c r="A46" s="153"/>
    </row>
    <row r="47" spans="1:5" x14ac:dyDescent="0.35">
      <c r="A47" s="153"/>
    </row>
    <row r="48" spans="1:5" x14ac:dyDescent="0.35">
      <c r="A48" s="153"/>
    </row>
    <row r="49" spans="1:1" x14ac:dyDescent="0.35">
      <c r="A49" s="153"/>
    </row>
  </sheetData>
  <mergeCells count="3">
    <mergeCell ref="E20:F20"/>
    <mergeCell ref="G20:H20"/>
    <mergeCell ref="I20:K20"/>
  </mergeCells>
  <hyperlinks>
    <hyperlink ref="B28" r:id="rId1" xr:uid="{1A12FAF6-44CA-45EA-BD9A-664E26531E59}"/>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36"/>
  <sheetViews>
    <sheetView zoomScale="90" zoomScaleNormal="90" workbookViewId="0">
      <selection activeCell="K16" sqref="K16"/>
    </sheetView>
  </sheetViews>
  <sheetFormatPr defaultRowHeight="14.5" x14ac:dyDescent="0.35"/>
  <cols>
    <col min="1" max="1" width="29.54296875" customWidth="1"/>
    <col min="3" max="3" width="16.7265625" customWidth="1"/>
    <col min="4" max="4" width="10.54296875" customWidth="1"/>
    <col min="5" max="5" width="14.7265625" customWidth="1"/>
    <col min="6" max="6" width="11.7265625" customWidth="1"/>
    <col min="7" max="7" width="15" customWidth="1"/>
    <col min="8" max="8" width="12.1796875" customWidth="1"/>
    <col min="9" max="9" width="13.7265625" customWidth="1"/>
    <col min="11" max="11" width="10.81640625" customWidth="1"/>
    <col min="14" max="15" width="13.81640625" customWidth="1"/>
    <col min="16" max="16" width="13.54296875" customWidth="1"/>
    <col min="17" max="17" width="15.1796875" customWidth="1"/>
  </cols>
  <sheetData>
    <row r="1" spans="1:16" ht="29" x14ac:dyDescent="0.35">
      <c r="A1" s="8" t="s">
        <v>11</v>
      </c>
      <c r="B1" s="8" t="s">
        <v>12</v>
      </c>
      <c r="C1" s="8" t="s">
        <v>13</v>
      </c>
      <c r="D1" s="27" t="s">
        <v>1128</v>
      </c>
      <c r="E1" s="27" t="s">
        <v>1129</v>
      </c>
      <c r="F1" s="8" t="s">
        <v>33</v>
      </c>
      <c r="G1" s="8" t="s">
        <v>209</v>
      </c>
      <c r="H1" s="8" t="s">
        <v>34</v>
      </c>
      <c r="I1" s="8" t="s">
        <v>1790</v>
      </c>
      <c r="J1" s="8" t="s">
        <v>15</v>
      </c>
      <c r="K1" s="8" t="s">
        <v>17</v>
      </c>
      <c r="L1" s="381" t="s">
        <v>1142</v>
      </c>
      <c r="N1" s="54" t="s">
        <v>18</v>
      </c>
      <c r="O1" s="54" t="s">
        <v>19</v>
      </c>
    </row>
    <row r="2" spans="1:16" x14ac:dyDescent="0.35">
      <c r="A2" s="9"/>
      <c r="B2" s="9"/>
      <c r="C2" s="9"/>
      <c r="D2" s="9"/>
      <c r="E2" s="9"/>
      <c r="F2" s="9"/>
      <c r="G2" s="9"/>
      <c r="H2" s="9"/>
      <c r="I2" s="9"/>
      <c r="J2" s="9"/>
      <c r="K2" s="9"/>
      <c r="L2" s="378"/>
      <c r="N2" s="107" t="s">
        <v>642</v>
      </c>
      <c r="O2" s="107" t="s">
        <v>45</v>
      </c>
    </row>
    <row r="3" spans="1:16" ht="29" x14ac:dyDescent="0.35">
      <c r="A3" s="4" t="s">
        <v>638</v>
      </c>
      <c r="B3" s="13" t="s">
        <v>639</v>
      </c>
      <c r="C3" s="13">
        <v>35</v>
      </c>
      <c r="D3" s="13"/>
      <c r="E3" s="13">
        <v>35</v>
      </c>
      <c r="F3" s="15">
        <v>0</v>
      </c>
      <c r="G3" s="13">
        <v>35</v>
      </c>
      <c r="H3" s="13" t="s">
        <v>77</v>
      </c>
      <c r="I3" s="13">
        <v>0</v>
      </c>
      <c r="J3" s="49">
        <v>70</v>
      </c>
      <c r="K3" s="15">
        <v>0</v>
      </c>
      <c r="L3" s="384">
        <v>0</v>
      </c>
      <c r="N3" s="96"/>
      <c r="O3" s="64" t="s">
        <v>643</v>
      </c>
    </row>
    <row r="4" spans="1:16" x14ac:dyDescent="0.35">
      <c r="P4" s="178"/>
    </row>
    <row r="5" spans="1:16" x14ac:dyDescent="0.35">
      <c r="A5" s="12" t="s">
        <v>78</v>
      </c>
      <c r="C5" s="209" t="s">
        <v>745</v>
      </c>
      <c r="D5" s="209"/>
      <c r="E5" s="209"/>
      <c r="F5" s="209"/>
      <c r="G5" s="209"/>
      <c r="H5" s="209"/>
      <c r="I5" s="209"/>
    </row>
    <row r="6" spans="1:16" x14ac:dyDescent="0.35">
      <c r="A6" s="16" t="s">
        <v>79</v>
      </c>
    </row>
    <row r="7" spans="1:16" x14ac:dyDescent="0.35">
      <c r="A7" s="29" t="s">
        <v>80</v>
      </c>
      <c r="C7" s="174" t="s">
        <v>861</v>
      </c>
      <c r="D7" s="174"/>
      <c r="E7" s="174"/>
    </row>
    <row r="8" spans="1:16" x14ac:dyDescent="0.35">
      <c r="A8" s="30" t="s">
        <v>81</v>
      </c>
      <c r="C8" s="174" t="s">
        <v>862</v>
      </c>
      <c r="D8" s="174"/>
      <c r="E8" s="174"/>
    </row>
    <row r="9" spans="1:16" x14ac:dyDescent="0.35">
      <c r="A9" s="203" t="s">
        <v>789</v>
      </c>
    </row>
    <row r="10" spans="1:16" x14ac:dyDescent="0.35">
      <c r="A10" s="419" t="s">
        <v>1142</v>
      </c>
    </row>
    <row r="11" spans="1:16" ht="15" thickBot="1" x14ac:dyDescent="0.4">
      <c r="A11" s="387" t="s">
        <v>840</v>
      </c>
    </row>
    <row r="12" spans="1:16" ht="31.5" thickBot="1" x14ac:dyDescent="0.4">
      <c r="A12" s="395"/>
      <c r="B12" s="391" t="s">
        <v>1141</v>
      </c>
      <c r="C12" s="391"/>
      <c r="D12" s="396"/>
      <c r="E12" s="638" t="s">
        <v>15</v>
      </c>
      <c r="F12" s="639"/>
      <c r="G12" s="640" t="s">
        <v>14</v>
      </c>
      <c r="H12" s="639"/>
      <c r="I12" s="638" t="s">
        <v>30</v>
      </c>
      <c r="J12" s="640"/>
      <c r="K12" s="640"/>
      <c r="L12" s="35" t="s">
        <v>242</v>
      </c>
      <c r="M12" s="173" t="s">
        <v>647</v>
      </c>
      <c r="N12" s="172"/>
    </row>
    <row r="13" spans="1:16" ht="43.5" x14ac:dyDescent="0.35">
      <c r="A13" s="169" t="s">
        <v>246</v>
      </c>
      <c r="B13" s="169" t="s">
        <v>247</v>
      </c>
      <c r="C13" s="169" t="s">
        <v>248</v>
      </c>
      <c r="D13" s="170" t="s">
        <v>249</v>
      </c>
      <c r="E13" s="168" t="s">
        <v>250</v>
      </c>
      <c r="F13" s="170" t="s">
        <v>251</v>
      </c>
      <c r="G13" s="168" t="s">
        <v>252</v>
      </c>
      <c r="H13" s="170" t="s">
        <v>251</v>
      </c>
      <c r="I13" s="168" t="s">
        <v>30</v>
      </c>
      <c r="J13" s="169" t="s">
        <v>253</v>
      </c>
      <c r="K13" s="170" t="s">
        <v>249</v>
      </c>
      <c r="L13" s="164" t="s">
        <v>254</v>
      </c>
      <c r="M13" s="171" t="s">
        <v>645</v>
      </c>
      <c r="N13" s="167" t="s">
        <v>252</v>
      </c>
    </row>
    <row r="14" spans="1:16" ht="72.5" x14ac:dyDescent="0.35">
      <c r="A14" s="50">
        <v>35</v>
      </c>
      <c r="B14" s="50" t="s">
        <v>640</v>
      </c>
      <c r="C14" s="50" t="s">
        <v>641</v>
      </c>
      <c r="D14" s="51">
        <v>0.98</v>
      </c>
      <c r="E14" s="50">
        <v>35</v>
      </c>
      <c r="F14" s="50" t="s">
        <v>262</v>
      </c>
      <c r="G14" s="50">
        <v>0</v>
      </c>
      <c r="H14" s="50" t="s">
        <v>258</v>
      </c>
      <c r="I14" s="50" t="s">
        <v>1839</v>
      </c>
      <c r="J14" s="50" t="s">
        <v>260</v>
      </c>
      <c r="K14" s="51">
        <v>0.98</v>
      </c>
      <c r="L14" s="50" t="s">
        <v>272</v>
      </c>
      <c r="M14" s="176" t="s">
        <v>258</v>
      </c>
      <c r="N14" s="176">
        <v>0</v>
      </c>
    </row>
    <row r="16" spans="1:16" ht="29" x14ac:dyDescent="0.35">
      <c r="A16" s="57" t="s">
        <v>14</v>
      </c>
      <c r="B16" s="57" t="s">
        <v>330</v>
      </c>
      <c r="C16" s="81" t="s">
        <v>331</v>
      </c>
      <c r="D16" s="97" t="s">
        <v>332</v>
      </c>
      <c r="E16" s="121" t="s">
        <v>333</v>
      </c>
      <c r="F16" s="97" t="s">
        <v>334</v>
      </c>
      <c r="G16" s="97" t="s">
        <v>335</v>
      </c>
      <c r="H16" s="56" t="s">
        <v>1220</v>
      </c>
      <c r="I16" s="57" t="s">
        <v>336</v>
      </c>
    </row>
    <row r="17" spans="1:9" x14ac:dyDescent="0.35">
      <c r="A17" s="116"/>
      <c r="B17" s="116"/>
      <c r="C17" s="123"/>
      <c r="D17" s="116"/>
      <c r="E17" s="116"/>
      <c r="F17" s="116"/>
      <c r="G17" s="116"/>
      <c r="H17" s="116"/>
      <c r="I17" s="116"/>
    </row>
    <row r="18" spans="1:9" ht="29" x14ac:dyDescent="0.35">
      <c r="A18" s="117" t="s">
        <v>262</v>
      </c>
      <c r="B18" s="117" t="s">
        <v>258</v>
      </c>
      <c r="C18" s="163" t="s">
        <v>644</v>
      </c>
      <c r="D18" s="117" t="s">
        <v>272</v>
      </c>
      <c r="E18" s="117">
        <v>0</v>
      </c>
      <c r="F18" s="117">
        <v>0</v>
      </c>
      <c r="G18" s="117">
        <v>0</v>
      </c>
      <c r="H18" s="117" t="s">
        <v>258</v>
      </c>
      <c r="I18" s="117" t="s">
        <v>258</v>
      </c>
    </row>
    <row r="19" spans="1:9" x14ac:dyDescent="0.35">
      <c r="A19" s="118"/>
      <c r="B19" s="118"/>
      <c r="C19" s="118"/>
      <c r="D19" s="118"/>
      <c r="E19" s="118"/>
      <c r="F19" s="118"/>
      <c r="G19" s="118"/>
      <c r="H19" s="118"/>
      <c r="I19" s="118"/>
    </row>
    <row r="24" spans="1:9" x14ac:dyDescent="0.35">
      <c r="A24" s="219" t="s">
        <v>749</v>
      </c>
      <c r="B24" s="220" t="s">
        <v>760</v>
      </c>
      <c r="C24" s="221"/>
      <c r="D24" s="222"/>
      <c r="E24" s="222" t="s">
        <v>761</v>
      </c>
    </row>
    <row r="25" spans="1:9" x14ac:dyDescent="0.35">
      <c r="A25" s="175"/>
      <c r="B25" s="223"/>
      <c r="C25" s="224"/>
      <c r="D25" s="225"/>
      <c r="E25" s="225"/>
    </row>
    <row r="26" spans="1:9" x14ac:dyDescent="0.35">
      <c r="A26" s="204"/>
      <c r="B26" s="226"/>
      <c r="C26" s="224"/>
      <c r="D26" s="225"/>
      <c r="E26" s="225"/>
      <c r="G26" t="s">
        <v>1245</v>
      </c>
    </row>
    <row r="27" spans="1:9" x14ac:dyDescent="0.35">
      <c r="A27" s="175" t="s">
        <v>914</v>
      </c>
      <c r="B27" s="226" t="s">
        <v>915</v>
      </c>
      <c r="C27" s="224"/>
      <c r="D27" s="225"/>
      <c r="E27" s="225" t="s">
        <v>916</v>
      </c>
    </row>
    <row r="28" spans="1:9" x14ac:dyDescent="0.35">
      <c r="A28" s="175" t="s">
        <v>917</v>
      </c>
      <c r="B28" s="226" t="s">
        <v>918</v>
      </c>
      <c r="C28" s="224"/>
      <c r="D28" s="225"/>
      <c r="E28" s="225" t="s">
        <v>919</v>
      </c>
    </row>
    <row r="29" spans="1:9" x14ac:dyDescent="0.35">
      <c r="A29" s="175" t="s">
        <v>827</v>
      </c>
      <c r="B29" s="226" t="s">
        <v>920</v>
      </c>
      <c r="C29" s="224"/>
      <c r="D29" s="225"/>
      <c r="E29" s="225"/>
    </row>
    <row r="30" spans="1:9" x14ac:dyDescent="0.35">
      <c r="A30" s="175"/>
      <c r="B30" s="226"/>
      <c r="C30" s="224"/>
      <c r="D30" s="225"/>
      <c r="E30" s="225"/>
    </row>
    <row r="31" spans="1:9" x14ac:dyDescent="0.35">
      <c r="A31" s="217"/>
      <c r="B31" s="218"/>
      <c r="C31" s="215"/>
      <c r="D31" s="216"/>
      <c r="E31" s="216"/>
    </row>
    <row r="32" spans="1:9" x14ac:dyDescent="0.35">
      <c r="A32" s="175"/>
      <c r="B32" s="226"/>
      <c r="C32" s="224"/>
      <c r="D32" s="225"/>
      <c r="E32" s="225"/>
    </row>
    <row r="33" spans="1:5" x14ac:dyDescent="0.35">
      <c r="A33" s="175"/>
      <c r="B33" s="226"/>
      <c r="C33" s="224"/>
      <c r="D33" s="225"/>
      <c r="E33" s="225"/>
    </row>
    <row r="34" spans="1:5" x14ac:dyDescent="0.35">
      <c r="A34" s="175"/>
      <c r="B34" s="226"/>
      <c r="C34" s="224"/>
      <c r="D34" s="225"/>
      <c r="E34" s="225"/>
    </row>
    <row r="35" spans="1:5" x14ac:dyDescent="0.35">
      <c r="A35" s="175"/>
      <c r="B35" s="226"/>
      <c r="C35" s="224"/>
      <c r="D35" s="225"/>
      <c r="E35" s="225"/>
    </row>
    <row r="36" spans="1:5" x14ac:dyDescent="0.35">
      <c r="A36" s="217"/>
      <c r="B36" s="214"/>
      <c r="C36" s="215"/>
      <c r="D36" s="216"/>
      <c r="E36" s="216"/>
    </row>
  </sheetData>
  <mergeCells count="3">
    <mergeCell ref="E12:F12"/>
    <mergeCell ref="G12:H12"/>
    <mergeCell ref="I12:K12"/>
  </mergeCells>
  <hyperlinks>
    <hyperlink ref="B27" r:id="rId1" xr:uid="{00000000-0004-0000-0800-000000000000}"/>
    <hyperlink ref="B28" r:id="rId2" xr:uid="{00000000-0004-0000-0800-000001000000}"/>
    <hyperlink ref="B29" r:id="rId3" xr:uid="{00000000-0004-0000-0800-000002000000}"/>
  </hyperlinks>
  <pageMargins left="0.7" right="0.7" top="0.75" bottom="0.75" header="0.3" footer="0.3"/>
  <pageSetup paperSize="9" orientation="portrait" r:id="rId4"/>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76"/>
  <sheetViews>
    <sheetView zoomScale="90" zoomScaleNormal="90" workbookViewId="0">
      <selection activeCell="H1" sqref="H1"/>
    </sheetView>
  </sheetViews>
  <sheetFormatPr defaultRowHeight="14.5" x14ac:dyDescent="0.35"/>
  <cols>
    <col min="1" max="1" width="25.81640625" customWidth="1"/>
    <col min="2" max="2" width="11.1796875" customWidth="1"/>
    <col min="3" max="3" width="12.7265625" customWidth="1"/>
    <col min="4" max="4" width="22.1796875" customWidth="1"/>
    <col min="5" max="5" width="16.26953125" customWidth="1"/>
    <col min="6" max="6" width="14.7265625" customWidth="1"/>
    <col min="7" max="8" width="17" customWidth="1"/>
    <col min="9" max="9" width="11" customWidth="1"/>
    <col min="10" max="11" width="11.54296875" customWidth="1"/>
    <col min="16" max="16" width="13.54296875" customWidth="1"/>
    <col min="17" max="18" width="16.54296875" customWidth="1"/>
    <col min="19" max="19" width="12" customWidth="1"/>
  </cols>
  <sheetData>
    <row r="1" spans="1:17" ht="43.5" x14ac:dyDescent="0.35">
      <c r="A1" s="28" t="s">
        <v>11</v>
      </c>
      <c r="B1" s="28" t="s">
        <v>12</v>
      </c>
      <c r="C1" s="28" t="s">
        <v>1140</v>
      </c>
      <c r="D1" s="27" t="s">
        <v>1128</v>
      </c>
      <c r="E1" s="27" t="s">
        <v>1129</v>
      </c>
      <c r="F1" s="27" t="s">
        <v>33</v>
      </c>
      <c r="G1" s="28" t="s">
        <v>209</v>
      </c>
      <c r="H1" s="28" t="s">
        <v>1846</v>
      </c>
      <c r="I1" s="28" t="s">
        <v>34</v>
      </c>
      <c r="J1" s="27" t="s">
        <v>1778</v>
      </c>
      <c r="K1" s="27" t="s">
        <v>1780</v>
      </c>
      <c r="L1" s="28" t="s">
        <v>15</v>
      </c>
      <c r="M1" s="28" t="s">
        <v>17</v>
      </c>
      <c r="N1" s="381" t="s">
        <v>1142</v>
      </c>
      <c r="P1" s="59" t="s">
        <v>18</v>
      </c>
      <c r="Q1" s="59" t="s">
        <v>19</v>
      </c>
    </row>
    <row r="2" spans="1:17" x14ac:dyDescent="0.35">
      <c r="A2" s="1"/>
      <c r="B2" s="1"/>
      <c r="C2" s="1"/>
      <c r="D2" s="1"/>
      <c r="E2" s="1"/>
      <c r="F2" s="1"/>
      <c r="G2" s="1"/>
      <c r="H2" s="1"/>
      <c r="I2" s="1"/>
      <c r="J2" s="1"/>
      <c r="K2" s="1"/>
      <c r="L2" s="1"/>
      <c r="M2" s="1"/>
      <c r="P2" s="62" t="s">
        <v>629</v>
      </c>
      <c r="Q2" s="62" t="s">
        <v>623</v>
      </c>
    </row>
    <row r="3" spans="1:17" x14ac:dyDescent="0.35">
      <c r="A3" s="12"/>
      <c r="B3" s="12"/>
      <c r="C3" s="13"/>
      <c r="D3" s="13"/>
      <c r="E3" s="13"/>
      <c r="F3" s="15"/>
      <c r="G3" s="13"/>
      <c r="H3" s="13"/>
      <c r="I3" s="13"/>
      <c r="J3" s="13"/>
      <c r="K3" s="13"/>
      <c r="L3" s="15"/>
      <c r="M3" s="15"/>
      <c r="N3" s="15"/>
      <c r="P3" s="64" t="s">
        <v>27</v>
      </c>
      <c r="Q3" s="64" t="s">
        <v>630</v>
      </c>
    </row>
    <row r="4" spans="1:17" x14ac:dyDescent="0.35">
      <c r="A4" s="12" t="s">
        <v>83</v>
      </c>
      <c r="B4" s="12" t="s">
        <v>121</v>
      </c>
      <c r="C4" s="13">
        <v>5</v>
      </c>
      <c r="D4" s="13">
        <v>5</v>
      </c>
      <c r="E4" s="13"/>
      <c r="F4" s="293">
        <v>2</v>
      </c>
      <c r="G4" s="13">
        <v>5</v>
      </c>
      <c r="H4" s="13"/>
      <c r="I4" s="13" t="s">
        <v>77</v>
      </c>
      <c r="J4" s="15">
        <v>0</v>
      </c>
      <c r="K4" s="13">
        <v>5</v>
      </c>
      <c r="L4" s="15">
        <v>0</v>
      </c>
      <c r="M4" s="15">
        <v>0</v>
      </c>
      <c r="N4" s="15">
        <v>0</v>
      </c>
    </row>
    <row r="5" spans="1:17" x14ac:dyDescent="0.35">
      <c r="A5" s="16" t="s">
        <v>84</v>
      </c>
      <c r="B5" s="16" t="s">
        <v>122</v>
      </c>
      <c r="C5" s="17">
        <v>7</v>
      </c>
      <c r="D5" s="17"/>
      <c r="E5" s="17">
        <v>7</v>
      </c>
      <c r="F5" s="15">
        <v>0</v>
      </c>
      <c r="G5" s="15">
        <v>0</v>
      </c>
      <c r="H5" s="15"/>
      <c r="I5" s="142">
        <v>7</v>
      </c>
      <c r="J5" s="15">
        <v>0</v>
      </c>
      <c r="K5" s="15"/>
      <c r="L5" s="49">
        <v>14</v>
      </c>
      <c r="M5" s="14">
        <v>1</v>
      </c>
      <c r="N5" s="15">
        <v>0</v>
      </c>
    </row>
    <row r="6" spans="1:17" x14ac:dyDescent="0.35">
      <c r="A6" s="12" t="s">
        <v>85</v>
      </c>
      <c r="B6" s="12" t="s">
        <v>123</v>
      </c>
      <c r="C6" s="13">
        <v>3</v>
      </c>
      <c r="D6" s="13">
        <v>3</v>
      </c>
      <c r="E6" s="13"/>
      <c r="F6" s="293">
        <v>1</v>
      </c>
      <c r="G6" s="13">
        <v>3</v>
      </c>
      <c r="H6" s="13"/>
      <c r="I6" s="13" t="s">
        <v>77</v>
      </c>
      <c r="J6" s="15">
        <v>0</v>
      </c>
      <c r="K6" s="13">
        <v>3</v>
      </c>
      <c r="L6" s="15">
        <v>0</v>
      </c>
      <c r="M6" s="15">
        <v>0</v>
      </c>
      <c r="N6" s="15">
        <v>0</v>
      </c>
    </row>
    <row r="7" spans="1:17" x14ac:dyDescent="0.35">
      <c r="A7" s="12" t="s">
        <v>86</v>
      </c>
      <c r="B7" s="12" t="s">
        <v>124</v>
      </c>
      <c r="C7" s="13">
        <v>7</v>
      </c>
      <c r="D7" s="13">
        <v>7</v>
      </c>
      <c r="E7" s="13"/>
      <c r="F7" s="293">
        <v>1</v>
      </c>
      <c r="G7" s="13">
        <v>7</v>
      </c>
      <c r="H7" s="13"/>
      <c r="I7" s="13" t="s">
        <v>77</v>
      </c>
      <c r="J7" s="15">
        <v>0</v>
      </c>
      <c r="K7" s="13">
        <v>5</v>
      </c>
      <c r="L7" s="15">
        <v>0</v>
      </c>
      <c r="M7" s="15">
        <v>0</v>
      </c>
      <c r="N7" s="15">
        <v>0</v>
      </c>
    </row>
    <row r="8" spans="1:17" x14ac:dyDescent="0.35">
      <c r="A8" s="12" t="s">
        <v>87</v>
      </c>
      <c r="B8" s="12" t="s">
        <v>125</v>
      </c>
      <c r="C8" s="13">
        <v>9</v>
      </c>
      <c r="D8" s="13">
        <v>5</v>
      </c>
      <c r="E8" s="13">
        <v>4</v>
      </c>
      <c r="F8" s="15">
        <v>0</v>
      </c>
      <c r="G8" s="13">
        <v>9</v>
      </c>
      <c r="H8" s="13"/>
      <c r="I8" s="13" t="s">
        <v>77</v>
      </c>
      <c r="J8" s="15">
        <v>0</v>
      </c>
      <c r="K8" s="15">
        <v>0</v>
      </c>
      <c r="L8" s="15">
        <v>0</v>
      </c>
      <c r="M8" s="15">
        <v>0</v>
      </c>
      <c r="N8" s="15">
        <v>0</v>
      </c>
    </row>
    <row r="9" spans="1:17" x14ac:dyDescent="0.35">
      <c r="A9" s="12" t="s">
        <v>88</v>
      </c>
      <c r="B9" s="12" t="s">
        <v>126</v>
      </c>
      <c r="C9" s="13">
        <v>35</v>
      </c>
      <c r="D9" s="13">
        <v>35</v>
      </c>
      <c r="E9" s="13"/>
      <c r="F9" s="293">
        <v>4</v>
      </c>
      <c r="G9" s="13">
        <v>35</v>
      </c>
      <c r="H9" s="13"/>
      <c r="I9" s="13" t="s">
        <v>77</v>
      </c>
      <c r="J9" s="15">
        <v>0</v>
      </c>
      <c r="K9" s="13">
        <v>3</v>
      </c>
      <c r="L9" s="15">
        <v>0</v>
      </c>
      <c r="M9" s="15">
        <v>0</v>
      </c>
      <c r="N9" s="15">
        <v>0</v>
      </c>
    </row>
    <row r="10" spans="1:17" x14ac:dyDescent="0.35">
      <c r="A10" s="16" t="s">
        <v>1108</v>
      </c>
      <c r="B10" s="16" t="s">
        <v>1109</v>
      </c>
      <c r="C10" s="17">
        <v>4</v>
      </c>
      <c r="D10" s="17"/>
      <c r="E10" s="17">
        <v>4</v>
      </c>
      <c r="F10" s="15">
        <v>0</v>
      </c>
      <c r="G10" s="15">
        <v>0</v>
      </c>
      <c r="H10" s="15"/>
      <c r="I10" s="17">
        <v>4</v>
      </c>
      <c r="J10" s="15">
        <v>0</v>
      </c>
      <c r="K10" s="15"/>
      <c r="L10" s="49">
        <v>8</v>
      </c>
      <c r="M10" s="15">
        <v>0</v>
      </c>
      <c r="N10" s="15">
        <v>0</v>
      </c>
    </row>
    <row r="11" spans="1:17" x14ac:dyDescent="0.35">
      <c r="A11" s="16" t="s">
        <v>89</v>
      </c>
      <c r="B11" s="16" t="s">
        <v>127</v>
      </c>
      <c r="C11" s="17">
        <v>4</v>
      </c>
      <c r="D11" s="17"/>
      <c r="E11" s="17">
        <v>4</v>
      </c>
      <c r="F11" s="15">
        <v>0</v>
      </c>
      <c r="G11" s="15">
        <v>0</v>
      </c>
      <c r="H11" s="15"/>
      <c r="I11" s="142">
        <v>4</v>
      </c>
      <c r="J11" s="15">
        <v>0</v>
      </c>
      <c r="K11" s="15"/>
      <c r="L11" s="49">
        <v>8</v>
      </c>
      <c r="M11" s="15">
        <v>0</v>
      </c>
      <c r="N11" s="15">
        <v>0</v>
      </c>
    </row>
    <row r="12" spans="1:17" x14ac:dyDescent="0.35">
      <c r="A12" s="12" t="s">
        <v>90</v>
      </c>
      <c r="B12" s="12" t="s">
        <v>128</v>
      </c>
      <c r="C12" s="13">
        <v>39</v>
      </c>
      <c r="D12" s="13">
        <v>31</v>
      </c>
      <c r="E12" s="13">
        <v>8</v>
      </c>
      <c r="F12" s="293">
        <v>2</v>
      </c>
      <c r="G12" s="13">
        <v>39</v>
      </c>
      <c r="H12" s="13"/>
      <c r="I12" s="13" t="s">
        <v>77</v>
      </c>
      <c r="J12" s="15">
        <v>0</v>
      </c>
      <c r="K12" s="13">
        <v>7</v>
      </c>
      <c r="L12" s="15">
        <v>0</v>
      </c>
      <c r="M12" s="15">
        <v>0</v>
      </c>
      <c r="N12" s="421">
        <v>1</v>
      </c>
    </row>
    <row r="13" spans="1:17" x14ac:dyDescent="0.35">
      <c r="A13" s="16" t="s">
        <v>91</v>
      </c>
      <c r="B13" s="16" t="s">
        <v>129</v>
      </c>
      <c r="C13" s="17">
        <v>4</v>
      </c>
      <c r="D13" s="17">
        <v>4</v>
      </c>
      <c r="E13" s="17"/>
      <c r="F13" s="293">
        <v>1</v>
      </c>
      <c r="G13" s="15">
        <v>0</v>
      </c>
      <c r="H13" s="15"/>
      <c r="I13" s="142">
        <v>4</v>
      </c>
      <c r="J13" s="15">
        <v>0</v>
      </c>
      <c r="K13" s="15"/>
      <c r="L13" s="15">
        <v>0</v>
      </c>
      <c r="M13" s="15">
        <v>0</v>
      </c>
      <c r="N13" s="15">
        <v>0</v>
      </c>
    </row>
    <row r="14" spans="1:17" x14ac:dyDescent="0.35">
      <c r="A14" s="12" t="s">
        <v>92</v>
      </c>
      <c r="B14" s="12" t="s">
        <v>130</v>
      </c>
      <c r="C14" s="13">
        <v>3</v>
      </c>
      <c r="D14" s="13">
        <v>3</v>
      </c>
      <c r="E14" s="13"/>
      <c r="F14" s="293">
        <v>1</v>
      </c>
      <c r="G14" s="13">
        <v>3</v>
      </c>
      <c r="H14" s="13"/>
      <c r="I14" s="13" t="s">
        <v>77</v>
      </c>
      <c r="J14" s="15">
        <v>0</v>
      </c>
      <c r="K14" s="13">
        <v>4</v>
      </c>
      <c r="L14" s="15">
        <v>0</v>
      </c>
      <c r="M14" s="15">
        <v>0</v>
      </c>
      <c r="N14" s="15">
        <v>0</v>
      </c>
    </row>
    <row r="15" spans="1:17" x14ac:dyDescent="0.35">
      <c r="A15" s="12" t="s">
        <v>93</v>
      </c>
      <c r="B15" s="12" t="s">
        <v>131</v>
      </c>
      <c r="C15" s="13">
        <v>4</v>
      </c>
      <c r="D15" s="13">
        <v>4</v>
      </c>
      <c r="E15" s="13"/>
      <c r="F15" s="293">
        <v>1</v>
      </c>
      <c r="G15" s="13">
        <v>4</v>
      </c>
      <c r="H15" s="13"/>
      <c r="I15" s="13" t="s">
        <v>77</v>
      </c>
      <c r="J15" s="15">
        <v>0</v>
      </c>
      <c r="K15" s="13">
        <v>1</v>
      </c>
      <c r="L15" s="15">
        <v>0</v>
      </c>
      <c r="M15" s="15">
        <v>0</v>
      </c>
      <c r="N15" s="15">
        <v>0</v>
      </c>
    </row>
    <row r="16" spans="1:17" x14ac:dyDescent="0.35">
      <c r="A16" s="16" t="s">
        <v>94</v>
      </c>
      <c r="B16" s="16" t="s">
        <v>132</v>
      </c>
      <c r="C16" s="17">
        <v>4</v>
      </c>
      <c r="D16" s="17"/>
      <c r="E16" s="17">
        <v>4</v>
      </c>
      <c r="F16" s="15">
        <v>0</v>
      </c>
      <c r="G16" s="15">
        <v>0</v>
      </c>
      <c r="H16" s="15"/>
      <c r="I16" s="142">
        <v>4</v>
      </c>
      <c r="J16" s="15">
        <v>0</v>
      </c>
      <c r="K16" s="15"/>
      <c r="L16" s="49">
        <v>8</v>
      </c>
      <c r="M16" s="15">
        <v>0</v>
      </c>
      <c r="N16" s="15">
        <v>0</v>
      </c>
    </row>
    <row r="17" spans="1:14" x14ac:dyDescent="0.35">
      <c r="A17" s="16" t="s">
        <v>95</v>
      </c>
      <c r="B17" s="16" t="s">
        <v>133</v>
      </c>
      <c r="C17" s="17">
        <v>14</v>
      </c>
      <c r="D17" s="17"/>
      <c r="E17" s="17">
        <v>14</v>
      </c>
      <c r="F17" s="15">
        <v>0</v>
      </c>
      <c r="G17" s="15">
        <v>0</v>
      </c>
      <c r="H17" s="15"/>
      <c r="I17" s="142">
        <v>14</v>
      </c>
      <c r="J17" s="15">
        <v>0</v>
      </c>
      <c r="K17" s="15"/>
      <c r="L17" s="49">
        <v>28</v>
      </c>
      <c r="M17" s="15">
        <v>0</v>
      </c>
      <c r="N17" s="15">
        <v>0</v>
      </c>
    </row>
    <row r="18" spans="1:14" x14ac:dyDescent="0.35">
      <c r="A18" s="12" t="s">
        <v>96</v>
      </c>
      <c r="B18" s="12" t="s">
        <v>134</v>
      </c>
      <c r="C18" s="13">
        <v>4</v>
      </c>
      <c r="D18" s="13">
        <v>4</v>
      </c>
      <c r="E18" s="13"/>
      <c r="F18" s="293">
        <v>1</v>
      </c>
      <c r="G18" s="13">
        <v>4</v>
      </c>
      <c r="H18" s="13"/>
      <c r="I18" s="13" t="s">
        <v>77</v>
      </c>
      <c r="J18" s="15">
        <v>0</v>
      </c>
      <c r="K18" s="13">
        <v>5</v>
      </c>
      <c r="L18" s="15">
        <v>0</v>
      </c>
      <c r="M18" s="15">
        <v>0</v>
      </c>
      <c r="N18" s="15">
        <v>0</v>
      </c>
    </row>
    <row r="19" spans="1:14" x14ac:dyDescent="0.35">
      <c r="A19" s="12" t="s">
        <v>97</v>
      </c>
      <c r="B19" s="12" t="s">
        <v>135</v>
      </c>
      <c r="C19" s="13">
        <v>3</v>
      </c>
      <c r="D19" s="13">
        <v>3</v>
      </c>
      <c r="E19" s="13"/>
      <c r="F19" s="293">
        <v>1</v>
      </c>
      <c r="G19" s="13">
        <v>3</v>
      </c>
      <c r="H19" s="13"/>
      <c r="I19" s="13" t="s">
        <v>77</v>
      </c>
      <c r="J19" s="15">
        <v>0</v>
      </c>
      <c r="K19" s="13">
        <v>3</v>
      </c>
      <c r="L19" s="15">
        <v>0</v>
      </c>
      <c r="M19" s="15">
        <v>0</v>
      </c>
      <c r="N19" s="15">
        <v>0</v>
      </c>
    </row>
    <row r="20" spans="1:14" x14ac:dyDescent="0.35">
      <c r="A20" s="16" t="s">
        <v>98</v>
      </c>
      <c r="B20" s="16" t="s">
        <v>136</v>
      </c>
      <c r="C20" s="17">
        <v>5</v>
      </c>
      <c r="D20" s="17">
        <v>5</v>
      </c>
      <c r="E20" s="17"/>
      <c r="F20" s="293">
        <v>2</v>
      </c>
      <c r="G20" s="15">
        <v>0</v>
      </c>
      <c r="H20" s="15"/>
      <c r="I20" s="142">
        <v>5</v>
      </c>
      <c r="J20" s="15">
        <v>0</v>
      </c>
      <c r="K20" s="15"/>
      <c r="L20" s="15">
        <v>0</v>
      </c>
      <c r="M20" s="15">
        <v>0</v>
      </c>
      <c r="N20" s="15">
        <v>0</v>
      </c>
    </row>
    <row r="21" spans="1:14" x14ac:dyDescent="0.35">
      <c r="A21" s="16" t="s">
        <v>922</v>
      </c>
      <c r="B21" s="16" t="s">
        <v>923</v>
      </c>
      <c r="C21" s="17">
        <v>4</v>
      </c>
      <c r="D21" s="17"/>
      <c r="E21" s="17">
        <v>4</v>
      </c>
      <c r="F21" s="15">
        <v>0</v>
      </c>
      <c r="G21" s="15">
        <v>0</v>
      </c>
      <c r="H21" s="15"/>
      <c r="I21" s="142">
        <v>4</v>
      </c>
      <c r="J21" s="15">
        <v>0</v>
      </c>
      <c r="K21" s="15"/>
      <c r="L21" s="49">
        <v>8</v>
      </c>
      <c r="M21" s="15">
        <v>0</v>
      </c>
      <c r="N21" s="15">
        <v>0</v>
      </c>
    </row>
    <row r="22" spans="1:14" x14ac:dyDescent="0.35">
      <c r="A22" s="16" t="s">
        <v>99</v>
      </c>
      <c r="B22" s="16" t="s">
        <v>137</v>
      </c>
      <c r="C22" s="17">
        <v>8</v>
      </c>
      <c r="D22" s="17">
        <v>4</v>
      </c>
      <c r="E22" s="17">
        <v>4</v>
      </c>
      <c r="F22" s="15">
        <v>0</v>
      </c>
      <c r="G22" s="15">
        <v>0</v>
      </c>
      <c r="H22" s="15"/>
      <c r="I22" s="142">
        <v>8</v>
      </c>
      <c r="J22" s="15">
        <v>0</v>
      </c>
      <c r="K22" s="15"/>
      <c r="L22" s="15">
        <v>0</v>
      </c>
      <c r="M22" s="14">
        <v>1</v>
      </c>
      <c r="N22" s="15">
        <v>0</v>
      </c>
    </row>
    <row r="23" spans="1:14" x14ac:dyDescent="0.35">
      <c r="A23" s="16" t="s">
        <v>100</v>
      </c>
      <c r="B23" s="16" t="s">
        <v>138</v>
      </c>
      <c r="C23" s="17">
        <v>7</v>
      </c>
      <c r="D23" s="17"/>
      <c r="E23" s="17">
        <v>7</v>
      </c>
      <c r="F23" s="15">
        <v>0</v>
      </c>
      <c r="G23" s="15">
        <v>0</v>
      </c>
      <c r="H23" s="15"/>
      <c r="I23" s="142">
        <v>7</v>
      </c>
      <c r="J23" s="15">
        <v>0</v>
      </c>
      <c r="K23" s="15"/>
      <c r="L23" s="49">
        <v>14</v>
      </c>
      <c r="M23" s="14">
        <v>1</v>
      </c>
      <c r="N23" s="15">
        <v>0</v>
      </c>
    </row>
    <row r="24" spans="1:14" x14ac:dyDescent="0.35">
      <c r="A24" s="16" t="s">
        <v>101</v>
      </c>
      <c r="B24" s="16" t="s">
        <v>139</v>
      </c>
      <c r="C24" s="17">
        <v>4</v>
      </c>
      <c r="D24" s="17"/>
      <c r="E24" s="17">
        <v>4</v>
      </c>
      <c r="F24" s="15">
        <v>0</v>
      </c>
      <c r="G24" s="15">
        <v>0</v>
      </c>
      <c r="H24" s="15"/>
      <c r="I24" s="142">
        <v>4</v>
      </c>
      <c r="J24" s="15">
        <v>0</v>
      </c>
      <c r="K24" s="15"/>
      <c r="L24" s="49">
        <v>8</v>
      </c>
      <c r="M24" s="15">
        <v>0</v>
      </c>
      <c r="N24" s="15">
        <v>0</v>
      </c>
    </row>
    <row r="25" spans="1:14" x14ac:dyDescent="0.35">
      <c r="A25" s="16" t="s">
        <v>102</v>
      </c>
      <c r="B25" s="16" t="s">
        <v>140</v>
      </c>
      <c r="C25" s="17">
        <v>4</v>
      </c>
      <c r="D25" s="17"/>
      <c r="E25" s="17">
        <v>4</v>
      </c>
      <c r="F25" s="15">
        <v>0</v>
      </c>
      <c r="G25" s="15">
        <v>0</v>
      </c>
      <c r="H25" s="15"/>
      <c r="I25" s="142">
        <v>4</v>
      </c>
      <c r="J25" s="15">
        <v>0</v>
      </c>
      <c r="K25" s="15"/>
      <c r="L25" s="49">
        <v>8</v>
      </c>
      <c r="M25" s="15">
        <v>0</v>
      </c>
      <c r="N25" s="15">
        <v>0</v>
      </c>
    </row>
    <row r="26" spans="1:14" x14ac:dyDescent="0.35">
      <c r="A26" s="12" t="s">
        <v>103</v>
      </c>
      <c r="B26" s="12" t="s">
        <v>141</v>
      </c>
      <c r="C26" s="13">
        <v>18</v>
      </c>
      <c r="D26" s="13"/>
      <c r="E26" s="13">
        <v>18</v>
      </c>
      <c r="F26" s="15">
        <v>0</v>
      </c>
      <c r="G26" s="13">
        <v>18</v>
      </c>
      <c r="H26" s="13"/>
      <c r="I26" s="13" t="s">
        <v>77</v>
      </c>
      <c r="J26" s="15">
        <v>0</v>
      </c>
      <c r="K26" s="15">
        <v>0</v>
      </c>
      <c r="L26" s="49">
        <v>36</v>
      </c>
      <c r="M26" s="15">
        <v>0</v>
      </c>
      <c r="N26" s="421">
        <v>2</v>
      </c>
    </row>
    <row r="27" spans="1:14" x14ac:dyDescent="0.35">
      <c r="A27" s="12" t="s">
        <v>104</v>
      </c>
      <c r="B27" s="12" t="s">
        <v>142</v>
      </c>
      <c r="C27" s="13">
        <v>42</v>
      </c>
      <c r="D27" s="13"/>
      <c r="E27" s="13">
        <v>42</v>
      </c>
      <c r="F27" s="293">
        <v>4</v>
      </c>
      <c r="G27" s="13">
        <v>42</v>
      </c>
      <c r="H27" s="13"/>
      <c r="I27" s="13" t="s">
        <v>77</v>
      </c>
      <c r="J27" s="15">
        <v>0</v>
      </c>
      <c r="K27" s="15">
        <v>0</v>
      </c>
      <c r="L27" s="49">
        <v>84</v>
      </c>
      <c r="M27" s="15">
        <v>0</v>
      </c>
      <c r="N27" s="15">
        <v>0</v>
      </c>
    </row>
    <row r="28" spans="1:14" x14ac:dyDescent="0.35">
      <c r="A28" s="12" t="s">
        <v>105</v>
      </c>
      <c r="B28" s="12" t="s">
        <v>143</v>
      </c>
      <c r="C28" s="13">
        <v>4</v>
      </c>
      <c r="D28" s="13">
        <v>4</v>
      </c>
      <c r="E28" s="13"/>
      <c r="F28" s="293">
        <v>1</v>
      </c>
      <c r="G28" s="13">
        <v>4</v>
      </c>
      <c r="H28" s="13"/>
      <c r="I28" s="13" t="s">
        <v>77</v>
      </c>
      <c r="J28" s="15">
        <v>0</v>
      </c>
      <c r="K28" s="13">
        <v>2</v>
      </c>
      <c r="L28" s="15">
        <v>0</v>
      </c>
      <c r="M28" s="15">
        <v>0</v>
      </c>
      <c r="N28" s="15">
        <v>0</v>
      </c>
    </row>
    <row r="29" spans="1:14" x14ac:dyDescent="0.35">
      <c r="A29" s="12" t="s">
        <v>106</v>
      </c>
      <c r="B29" s="12" t="s">
        <v>144</v>
      </c>
      <c r="C29" s="13">
        <v>3</v>
      </c>
      <c r="D29" s="13">
        <v>3</v>
      </c>
      <c r="E29" s="13"/>
      <c r="F29" s="293">
        <v>1</v>
      </c>
      <c r="G29" s="13">
        <v>3</v>
      </c>
      <c r="H29" s="13"/>
      <c r="I29" s="13" t="s">
        <v>77</v>
      </c>
      <c r="J29" s="15">
        <v>0</v>
      </c>
      <c r="K29" s="13">
        <v>5</v>
      </c>
      <c r="L29" s="15">
        <v>0</v>
      </c>
      <c r="M29" s="15">
        <v>0</v>
      </c>
      <c r="N29" s="15">
        <v>0</v>
      </c>
    </row>
    <row r="30" spans="1:14" x14ac:dyDescent="0.35">
      <c r="A30" s="12" t="s">
        <v>107</v>
      </c>
      <c r="B30" s="12" t="s">
        <v>145</v>
      </c>
      <c r="C30" s="13">
        <v>7</v>
      </c>
      <c r="D30" s="13">
        <v>7</v>
      </c>
      <c r="E30" s="13"/>
      <c r="F30" s="293">
        <v>2</v>
      </c>
      <c r="G30" s="13">
        <v>7</v>
      </c>
      <c r="H30" s="13"/>
      <c r="I30" s="144" t="s">
        <v>77</v>
      </c>
      <c r="J30" s="15">
        <v>0</v>
      </c>
      <c r="K30" s="13">
        <v>2</v>
      </c>
      <c r="L30" s="15">
        <v>0</v>
      </c>
      <c r="M30" s="15">
        <v>0</v>
      </c>
      <c r="N30" s="15">
        <v>0</v>
      </c>
    </row>
    <row r="31" spans="1:14" x14ac:dyDescent="0.35">
      <c r="A31" s="16" t="s">
        <v>108</v>
      </c>
      <c r="B31" s="16" t="s">
        <v>146</v>
      </c>
      <c r="C31" s="17">
        <v>4</v>
      </c>
      <c r="D31" s="17">
        <v>4</v>
      </c>
      <c r="E31" s="17"/>
      <c r="F31" s="293">
        <v>1</v>
      </c>
      <c r="G31" s="15">
        <v>0</v>
      </c>
      <c r="H31" s="15"/>
      <c r="I31" s="142">
        <v>4</v>
      </c>
      <c r="J31" s="15">
        <v>0</v>
      </c>
      <c r="K31" s="15"/>
      <c r="L31" s="15">
        <v>0</v>
      </c>
      <c r="M31" s="15">
        <v>0</v>
      </c>
      <c r="N31" s="15">
        <v>0</v>
      </c>
    </row>
    <row r="32" spans="1:14" x14ac:dyDescent="0.35">
      <c r="A32" s="16" t="s">
        <v>109</v>
      </c>
      <c r="B32" s="16" t="s">
        <v>147</v>
      </c>
      <c r="C32" s="17">
        <v>5</v>
      </c>
      <c r="D32" s="17"/>
      <c r="E32" s="17">
        <v>5</v>
      </c>
      <c r="F32" s="15">
        <v>0</v>
      </c>
      <c r="G32" s="15">
        <v>0</v>
      </c>
      <c r="H32" s="15"/>
      <c r="I32" s="142">
        <v>5</v>
      </c>
      <c r="J32" s="15">
        <v>0</v>
      </c>
      <c r="K32" s="15"/>
      <c r="L32" s="49">
        <v>10</v>
      </c>
      <c r="M32" s="15">
        <v>0</v>
      </c>
      <c r="N32" s="15">
        <v>0</v>
      </c>
    </row>
    <row r="33" spans="1:14" x14ac:dyDescent="0.35">
      <c r="A33" s="12" t="s">
        <v>110</v>
      </c>
      <c r="B33" s="12" t="s">
        <v>148</v>
      </c>
      <c r="C33" s="13">
        <v>7</v>
      </c>
      <c r="D33" s="13">
        <v>7</v>
      </c>
      <c r="E33" s="13"/>
      <c r="F33" s="293">
        <v>1</v>
      </c>
      <c r="G33" s="15">
        <v>0</v>
      </c>
      <c r="H33" s="17">
        <v>7</v>
      </c>
      <c r="I33" s="145"/>
      <c r="J33" s="15">
        <v>0</v>
      </c>
      <c r="K33" s="15"/>
      <c r="L33" s="15">
        <v>0</v>
      </c>
      <c r="M33" s="15">
        <v>0</v>
      </c>
      <c r="N33" s="15">
        <v>0</v>
      </c>
    </row>
    <row r="34" spans="1:14" x14ac:dyDescent="0.35">
      <c r="A34" s="12" t="s">
        <v>111</v>
      </c>
      <c r="B34" s="12" t="s">
        <v>149</v>
      </c>
      <c r="C34" s="13">
        <v>7</v>
      </c>
      <c r="D34" s="13">
        <v>7</v>
      </c>
      <c r="E34" s="13"/>
      <c r="F34" s="293">
        <v>2</v>
      </c>
      <c r="G34" s="13">
        <v>7</v>
      </c>
      <c r="H34" s="13"/>
      <c r="I34" s="13" t="s">
        <v>77</v>
      </c>
      <c r="J34" s="15">
        <v>0</v>
      </c>
      <c r="K34" s="13">
        <v>6</v>
      </c>
      <c r="L34" s="15">
        <v>0</v>
      </c>
      <c r="M34" s="15">
        <v>0</v>
      </c>
      <c r="N34" s="15">
        <v>0</v>
      </c>
    </row>
    <row r="35" spans="1:14" x14ac:dyDescent="0.35">
      <c r="A35" s="16" t="s">
        <v>112</v>
      </c>
      <c r="B35" s="16" t="s">
        <v>150</v>
      </c>
      <c r="C35" s="17">
        <v>4</v>
      </c>
      <c r="D35" s="17">
        <v>4</v>
      </c>
      <c r="E35" s="17"/>
      <c r="F35" s="293">
        <v>1</v>
      </c>
      <c r="G35" s="15">
        <v>0</v>
      </c>
      <c r="H35" s="15"/>
      <c r="I35" s="142">
        <v>4</v>
      </c>
      <c r="J35" s="15">
        <v>0</v>
      </c>
      <c r="K35" s="15"/>
      <c r="L35" s="15">
        <v>0</v>
      </c>
      <c r="M35" s="15">
        <v>0</v>
      </c>
      <c r="N35" s="15">
        <v>0</v>
      </c>
    </row>
    <row r="36" spans="1:14" x14ac:dyDescent="0.35">
      <c r="A36" s="12" t="s">
        <v>113</v>
      </c>
      <c r="B36" s="12" t="s">
        <v>151</v>
      </c>
      <c r="C36" s="13">
        <v>9</v>
      </c>
      <c r="D36" s="13"/>
      <c r="E36" s="13">
        <v>9</v>
      </c>
      <c r="F36" s="15">
        <v>0</v>
      </c>
      <c r="G36" s="13">
        <v>9</v>
      </c>
      <c r="H36" s="13"/>
      <c r="I36" s="13" t="s">
        <v>77</v>
      </c>
      <c r="J36" s="15">
        <v>0</v>
      </c>
      <c r="K36" s="15">
        <v>0</v>
      </c>
      <c r="L36" s="49">
        <v>18</v>
      </c>
      <c r="M36" s="15">
        <v>0</v>
      </c>
      <c r="N36" s="15">
        <v>0</v>
      </c>
    </row>
    <row r="37" spans="1:14" x14ac:dyDescent="0.35">
      <c r="A37" s="16" t="s">
        <v>114</v>
      </c>
      <c r="B37" s="16" t="s">
        <v>152</v>
      </c>
      <c r="C37" s="17">
        <v>5</v>
      </c>
      <c r="D37" s="17">
        <v>0</v>
      </c>
      <c r="E37" s="17">
        <v>5</v>
      </c>
      <c r="F37" s="293">
        <v>1</v>
      </c>
      <c r="G37" s="15">
        <v>0</v>
      </c>
      <c r="H37" s="15"/>
      <c r="I37" s="142">
        <v>5</v>
      </c>
      <c r="J37" s="15">
        <v>0</v>
      </c>
      <c r="K37" s="15"/>
      <c r="L37" s="15">
        <v>0</v>
      </c>
      <c r="M37" s="15">
        <v>0</v>
      </c>
      <c r="N37" s="15">
        <v>0</v>
      </c>
    </row>
    <row r="38" spans="1:14" x14ac:dyDescent="0.35">
      <c r="A38" s="16" t="s">
        <v>1420</v>
      </c>
      <c r="B38" s="16" t="s">
        <v>1421</v>
      </c>
      <c r="C38" s="17">
        <v>0</v>
      </c>
      <c r="D38" s="17">
        <v>0</v>
      </c>
      <c r="E38" s="17">
        <v>0</v>
      </c>
      <c r="F38" s="15">
        <v>0</v>
      </c>
      <c r="G38" s="15">
        <v>0</v>
      </c>
      <c r="H38" s="15"/>
      <c r="I38" s="145">
        <v>0</v>
      </c>
      <c r="J38" s="142">
        <v>4</v>
      </c>
      <c r="K38" s="142"/>
      <c r="L38" s="15">
        <v>0</v>
      </c>
      <c r="M38" s="15">
        <v>0</v>
      </c>
      <c r="N38" s="15">
        <v>0</v>
      </c>
    </row>
    <row r="39" spans="1:14" x14ac:dyDescent="0.35">
      <c r="A39" s="12" t="s">
        <v>115</v>
      </c>
      <c r="B39" s="12" t="s">
        <v>153</v>
      </c>
      <c r="C39" s="13">
        <v>15</v>
      </c>
      <c r="D39" s="13"/>
      <c r="E39" s="13">
        <v>15</v>
      </c>
      <c r="F39" s="15">
        <v>0</v>
      </c>
      <c r="G39" s="13">
        <v>15</v>
      </c>
      <c r="H39" s="13"/>
      <c r="I39" s="13" t="s">
        <v>77</v>
      </c>
      <c r="J39" s="15">
        <v>0</v>
      </c>
      <c r="K39" s="15">
        <v>0</v>
      </c>
      <c r="L39" s="49">
        <v>30</v>
      </c>
      <c r="M39" s="15">
        <v>0</v>
      </c>
      <c r="N39" s="15">
        <v>0</v>
      </c>
    </row>
    <row r="40" spans="1:14" x14ac:dyDescent="0.35">
      <c r="A40" s="16" t="s">
        <v>116</v>
      </c>
      <c r="B40" s="16" t="s">
        <v>154</v>
      </c>
      <c r="C40" s="17">
        <v>6</v>
      </c>
      <c r="D40" s="17">
        <v>6</v>
      </c>
      <c r="E40" s="17"/>
      <c r="F40" s="293">
        <v>2</v>
      </c>
      <c r="G40" s="15">
        <v>0</v>
      </c>
      <c r="H40" s="15"/>
      <c r="I40" s="142">
        <v>6</v>
      </c>
      <c r="J40" s="15">
        <v>0</v>
      </c>
      <c r="K40" s="15"/>
      <c r="L40" s="15">
        <v>0</v>
      </c>
      <c r="M40" s="15">
        <v>0</v>
      </c>
      <c r="N40" s="15">
        <v>0</v>
      </c>
    </row>
    <row r="41" spans="1:14" ht="14.25" customHeight="1" x14ac:dyDescent="0.35">
      <c r="A41" s="16" t="s">
        <v>117</v>
      </c>
      <c r="B41" s="16" t="s">
        <v>155</v>
      </c>
      <c r="C41" s="17">
        <v>11</v>
      </c>
      <c r="D41" s="17"/>
      <c r="E41" s="17">
        <v>11</v>
      </c>
      <c r="F41" s="15">
        <v>0</v>
      </c>
      <c r="G41" s="15">
        <v>0</v>
      </c>
      <c r="H41" s="15"/>
      <c r="I41" s="142">
        <v>11</v>
      </c>
      <c r="J41" s="15">
        <v>0</v>
      </c>
      <c r="K41" s="15"/>
      <c r="L41" s="49">
        <v>22</v>
      </c>
      <c r="M41" s="15">
        <v>0</v>
      </c>
      <c r="N41" s="15">
        <v>0</v>
      </c>
    </row>
    <row r="42" spans="1:14" x14ac:dyDescent="0.35">
      <c r="A42" s="12" t="s">
        <v>118</v>
      </c>
      <c r="B42" s="12" t="s">
        <v>156</v>
      </c>
      <c r="C42" s="13">
        <v>44</v>
      </c>
      <c r="D42" s="13">
        <v>44</v>
      </c>
      <c r="E42" s="13"/>
      <c r="F42" s="293">
        <v>5</v>
      </c>
      <c r="G42" s="13">
        <v>44</v>
      </c>
      <c r="H42" s="13"/>
      <c r="I42" s="13" t="s">
        <v>77</v>
      </c>
      <c r="J42" s="15">
        <v>0</v>
      </c>
      <c r="K42" s="13">
        <v>5</v>
      </c>
      <c r="L42" s="15">
        <v>0</v>
      </c>
      <c r="M42" s="15">
        <v>0</v>
      </c>
      <c r="N42" s="421">
        <v>2</v>
      </c>
    </row>
    <row r="43" spans="1:14" x14ac:dyDescent="0.35">
      <c r="A43" s="12" t="s">
        <v>119</v>
      </c>
      <c r="B43" s="12" t="s">
        <v>157</v>
      </c>
      <c r="C43" s="13">
        <v>20</v>
      </c>
      <c r="D43" s="13"/>
      <c r="E43" s="13">
        <v>20</v>
      </c>
      <c r="F43" s="15">
        <v>0</v>
      </c>
      <c r="G43" s="13">
        <v>20</v>
      </c>
      <c r="H43" s="13"/>
      <c r="I43" s="13" t="s">
        <v>77</v>
      </c>
      <c r="J43" s="15">
        <v>0</v>
      </c>
      <c r="K43" s="15">
        <v>0</v>
      </c>
      <c r="L43" s="49">
        <v>40</v>
      </c>
      <c r="M43" s="15">
        <v>0</v>
      </c>
      <c r="N43" s="421">
        <v>1</v>
      </c>
    </row>
    <row r="44" spans="1:14" ht="19.5" customHeight="1" x14ac:dyDescent="0.35">
      <c r="A44" s="12" t="s">
        <v>120</v>
      </c>
      <c r="B44" s="12" t="s">
        <v>158</v>
      </c>
      <c r="C44" s="13">
        <v>6</v>
      </c>
      <c r="D44" s="13">
        <v>6</v>
      </c>
      <c r="E44" s="13"/>
      <c r="F44" s="293">
        <v>2</v>
      </c>
      <c r="G44" s="13">
        <v>6</v>
      </c>
      <c r="H44" s="13"/>
      <c r="I44" s="13" t="s">
        <v>77</v>
      </c>
      <c r="J44" s="15">
        <v>0</v>
      </c>
      <c r="K44" s="13">
        <v>6</v>
      </c>
      <c r="L44" s="15">
        <v>0</v>
      </c>
      <c r="M44" s="15">
        <v>0</v>
      </c>
      <c r="N44" s="15">
        <v>0</v>
      </c>
    </row>
    <row r="45" spans="1:14" ht="15" customHeight="1" x14ac:dyDescent="0.35">
      <c r="A45" s="12" t="s">
        <v>76</v>
      </c>
      <c r="B45" s="12" t="s">
        <v>159</v>
      </c>
      <c r="C45" s="13">
        <v>4</v>
      </c>
      <c r="D45" s="13">
        <v>4</v>
      </c>
      <c r="E45" s="13"/>
      <c r="F45" s="293">
        <v>1</v>
      </c>
      <c r="G45" s="13">
        <v>4</v>
      </c>
      <c r="H45" s="13"/>
      <c r="I45" s="13" t="s">
        <v>77</v>
      </c>
      <c r="J45" s="15">
        <v>0</v>
      </c>
      <c r="K45" s="13">
        <v>5</v>
      </c>
      <c r="L45" s="15">
        <v>0</v>
      </c>
      <c r="M45" s="15">
        <v>0</v>
      </c>
      <c r="N45" s="15">
        <v>0</v>
      </c>
    </row>
    <row r="46" spans="1:14" ht="16.5" customHeight="1" x14ac:dyDescent="0.35">
      <c r="A46" s="24" t="s">
        <v>208</v>
      </c>
      <c r="B46" s="22"/>
      <c r="C46" s="22">
        <f>SUM(C3:C45)</f>
        <v>402</v>
      </c>
      <c r="D46" s="26">
        <f>SUM(D3:D45)</f>
        <v>209</v>
      </c>
      <c r="E46" s="26">
        <f>SUM(E3:E45)</f>
        <v>193</v>
      </c>
      <c r="F46" s="22">
        <f>SUM(F3:F45)</f>
        <v>41</v>
      </c>
      <c r="G46" s="22">
        <f>SUM(G3:G45)</f>
        <v>291</v>
      </c>
      <c r="H46" s="22">
        <v>7</v>
      </c>
      <c r="I46" s="22">
        <f>SUM(I5:I45)</f>
        <v>104</v>
      </c>
      <c r="J46" s="22">
        <f>SUM(J3:J45)</f>
        <v>4</v>
      </c>
      <c r="K46" s="22">
        <f>SUM(K3:K45)</f>
        <v>67</v>
      </c>
      <c r="L46" s="22">
        <f>SUM(L4:L45)</f>
        <v>344</v>
      </c>
      <c r="M46" s="22">
        <f>SUM(M3:M45)</f>
        <v>3</v>
      </c>
      <c r="N46" s="22">
        <f>SUM(N3:N45)</f>
        <v>6</v>
      </c>
    </row>
    <row r="47" spans="1:14" x14ac:dyDescent="0.35">
      <c r="A47" s="1"/>
    </row>
    <row r="48" spans="1:14" x14ac:dyDescent="0.35">
      <c r="A48" s="12" t="s">
        <v>78</v>
      </c>
      <c r="C48" s="209" t="s">
        <v>745</v>
      </c>
      <c r="D48" s="209"/>
      <c r="E48" s="209"/>
      <c r="F48" s="209"/>
      <c r="G48" s="209"/>
      <c r="H48" s="209"/>
      <c r="I48" s="209"/>
      <c r="J48" s="209"/>
      <c r="K48" s="209"/>
    </row>
    <row r="49" spans="1:18" x14ac:dyDescent="0.35">
      <c r="A49" s="16" t="s">
        <v>79</v>
      </c>
      <c r="C49" s="174"/>
      <c r="D49" s="174"/>
      <c r="E49" s="174"/>
      <c r="F49" s="174"/>
    </row>
    <row r="50" spans="1:18" x14ac:dyDescent="0.35">
      <c r="A50" s="29" t="s">
        <v>80</v>
      </c>
      <c r="C50" s="455"/>
      <c r="D50" t="s">
        <v>1197</v>
      </c>
    </row>
    <row r="51" spans="1:18" x14ac:dyDescent="0.35">
      <c r="A51" s="30" t="s">
        <v>81</v>
      </c>
    </row>
    <row r="52" spans="1:18" x14ac:dyDescent="0.35">
      <c r="A52" s="203" t="s">
        <v>789</v>
      </c>
    </row>
    <row r="53" spans="1:18" x14ac:dyDescent="0.35">
      <c r="A53" s="420" t="s">
        <v>1142</v>
      </c>
    </row>
    <row r="54" spans="1:18" ht="15" thickBot="1" x14ac:dyDescent="0.4">
      <c r="A54" s="292" t="s">
        <v>840</v>
      </c>
    </row>
    <row r="55" spans="1:18" ht="16" thickBot="1" x14ac:dyDescent="0.4">
      <c r="I55" s="642" t="s">
        <v>15</v>
      </c>
      <c r="J55" s="643"/>
      <c r="K55" s="614"/>
      <c r="L55" s="640" t="s">
        <v>14</v>
      </c>
      <c r="M55" s="639"/>
      <c r="N55" s="199"/>
      <c r="O55" s="638" t="s">
        <v>30</v>
      </c>
      <c r="P55" s="640"/>
      <c r="Q55" s="639"/>
      <c r="R55" s="35" t="s">
        <v>242</v>
      </c>
    </row>
    <row r="56" spans="1:18" ht="58" x14ac:dyDescent="0.35">
      <c r="A56" s="34" t="s">
        <v>243</v>
      </c>
      <c r="B56" s="32" t="s">
        <v>244</v>
      </c>
      <c r="C56" s="32" t="s">
        <v>245</v>
      </c>
      <c r="D56" s="32" t="s">
        <v>246</v>
      </c>
      <c r="E56" s="32" t="s">
        <v>247</v>
      </c>
      <c r="F56" s="32" t="s">
        <v>248</v>
      </c>
      <c r="G56" s="33" t="s">
        <v>249</v>
      </c>
      <c r="H56" s="385"/>
      <c r="I56" s="34" t="s">
        <v>250</v>
      </c>
      <c r="J56" s="33" t="s">
        <v>251</v>
      </c>
      <c r="K56" s="385"/>
      <c r="L56" s="34" t="s">
        <v>252</v>
      </c>
      <c r="M56" s="33" t="s">
        <v>251</v>
      </c>
      <c r="N56" s="385"/>
      <c r="O56" s="34" t="s">
        <v>30</v>
      </c>
      <c r="P56" s="32" t="s">
        <v>253</v>
      </c>
      <c r="Q56" s="33" t="s">
        <v>249</v>
      </c>
      <c r="R56" s="36" t="s">
        <v>254</v>
      </c>
    </row>
    <row r="57" spans="1:18" ht="43.5" x14ac:dyDescent="0.35">
      <c r="A57" s="50">
        <v>402</v>
      </c>
      <c r="B57" s="110" t="s">
        <v>586</v>
      </c>
      <c r="C57" s="140" t="s">
        <v>259</v>
      </c>
      <c r="D57" s="137">
        <v>0.98</v>
      </c>
      <c r="F57" s="271" t="s">
        <v>371</v>
      </c>
      <c r="G57" s="230" t="s">
        <v>374</v>
      </c>
      <c r="H57" s="230"/>
      <c r="I57" s="110">
        <v>0</v>
      </c>
      <c r="J57" s="110" t="s">
        <v>258</v>
      </c>
      <c r="K57" s="110"/>
      <c r="L57" s="110">
        <v>115</v>
      </c>
      <c r="M57" s="110"/>
      <c r="N57" s="110"/>
      <c r="O57" s="110" t="s">
        <v>73</v>
      </c>
      <c r="P57" s="110" t="s">
        <v>260</v>
      </c>
      <c r="Q57" s="111">
        <v>0.98</v>
      </c>
      <c r="R57" s="50" t="s">
        <v>632</v>
      </c>
    </row>
    <row r="59" spans="1:18" x14ac:dyDescent="0.35">
      <c r="A59" s="57" t="s">
        <v>14</v>
      </c>
      <c r="B59" s="57" t="s">
        <v>330</v>
      </c>
      <c r="C59" s="97" t="s">
        <v>332</v>
      </c>
      <c r="D59" s="97" t="s">
        <v>333</v>
      </c>
      <c r="E59" s="97" t="s">
        <v>334</v>
      </c>
      <c r="F59" s="97" t="s">
        <v>335</v>
      </c>
      <c r="G59" s="56" t="s">
        <v>1220</v>
      </c>
      <c r="H59" s="56"/>
      <c r="I59" s="57" t="s">
        <v>336</v>
      </c>
    </row>
    <row r="60" spans="1:18" x14ac:dyDescent="0.35">
      <c r="A60" s="374"/>
      <c r="B60" s="489"/>
      <c r="C60" s="187"/>
      <c r="D60" s="187"/>
      <c r="E60" s="187"/>
      <c r="F60" s="187"/>
      <c r="G60" s="187"/>
      <c r="H60" s="188"/>
      <c r="I60" s="188"/>
    </row>
    <row r="61" spans="1:18" x14ac:dyDescent="0.35">
      <c r="A61" s="375" t="s">
        <v>256</v>
      </c>
      <c r="B61" s="193" t="s">
        <v>934</v>
      </c>
      <c r="C61" s="189" t="s">
        <v>632</v>
      </c>
      <c r="D61" s="189">
        <v>20</v>
      </c>
      <c r="E61" s="189">
        <v>111</v>
      </c>
      <c r="F61" s="189">
        <v>4</v>
      </c>
      <c r="G61" s="189" t="s">
        <v>1781</v>
      </c>
      <c r="H61" s="190"/>
      <c r="I61" s="190" t="s">
        <v>1209</v>
      </c>
    </row>
    <row r="62" spans="1:18" x14ac:dyDescent="0.35">
      <c r="A62" s="376"/>
      <c r="B62" s="490"/>
      <c r="C62" s="191"/>
      <c r="D62" s="191"/>
      <c r="E62" s="191"/>
      <c r="F62" s="191"/>
      <c r="G62" s="191"/>
      <c r="H62" s="192"/>
      <c r="I62" s="192" t="s">
        <v>1210</v>
      </c>
    </row>
    <row r="64" spans="1:18" x14ac:dyDescent="0.35">
      <c r="A64" s="219" t="s">
        <v>749</v>
      </c>
      <c r="B64" s="220" t="s">
        <v>760</v>
      </c>
      <c r="C64" s="221"/>
      <c r="D64" s="222"/>
      <c r="E64" s="222" t="s">
        <v>761</v>
      </c>
    </row>
    <row r="65" spans="1:5" x14ac:dyDescent="0.35">
      <c r="A65" s="175"/>
      <c r="B65" s="224"/>
      <c r="C65" s="224"/>
      <c r="D65" s="225"/>
      <c r="E65" s="225"/>
    </row>
    <row r="66" spans="1:5" x14ac:dyDescent="0.35">
      <c r="A66" s="373" t="s">
        <v>1117</v>
      </c>
      <c r="B66" s="226" t="s">
        <v>1666</v>
      </c>
      <c r="C66" s="337"/>
      <c r="D66" s="338"/>
      <c r="E66" s="610" t="s">
        <v>1749</v>
      </c>
    </row>
    <row r="67" spans="1:5" x14ac:dyDescent="0.35">
      <c r="A67" s="377" t="s">
        <v>827</v>
      </c>
      <c r="B67" s="226" t="s">
        <v>1127</v>
      </c>
      <c r="C67" s="337"/>
      <c r="D67" s="338"/>
      <c r="E67" s="335"/>
    </row>
    <row r="68" spans="1:5" x14ac:dyDescent="0.35">
      <c r="A68" s="377" t="s">
        <v>1756</v>
      </c>
      <c r="B68" s="226" t="s">
        <v>1260</v>
      </c>
      <c r="C68" s="337"/>
      <c r="D68" s="338"/>
      <c r="E68" s="335"/>
    </row>
    <row r="69" spans="1:5" x14ac:dyDescent="0.35">
      <c r="A69" s="479" t="s">
        <v>827</v>
      </c>
      <c r="B69" s="444" t="s">
        <v>1255</v>
      </c>
      <c r="C69" s="336"/>
      <c r="D69" s="336"/>
      <c r="E69" s="335"/>
    </row>
    <row r="70" spans="1:5" x14ac:dyDescent="0.35">
      <c r="A70" s="175" t="s">
        <v>921</v>
      </c>
      <c r="B70" s="226"/>
      <c r="C70" s="224"/>
      <c r="D70" s="225"/>
      <c r="E70" s="225"/>
    </row>
    <row r="71" spans="1:5" x14ac:dyDescent="0.35">
      <c r="A71" s="217" t="s">
        <v>914</v>
      </c>
      <c r="B71" s="602" t="s">
        <v>1729</v>
      </c>
      <c r="C71" s="215"/>
      <c r="D71" s="216"/>
      <c r="E71" s="216"/>
    </row>
    <row r="72" spans="1:5" x14ac:dyDescent="0.35">
      <c r="A72" s="175" t="s">
        <v>921</v>
      </c>
      <c r="B72" s="226" t="s">
        <v>1747</v>
      </c>
      <c r="C72" s="224"/>
      <c r="D72" s="225"/>
      <c r="E72" s="225" t="s">
        <v>1748</v>
      </c>
    </row>
    <row r="73" spans="1:5" x14ac:dyDescent="0.35">
      <c r="A73" s="175"/>
      <c r="B73" s="226"/>
      <c r="C73" s="224"/>
      <c r="D73" s="225"/>
      <c r="E73" s="225"/>
    </row>
    <row r="74" spans="1:5" x14ac:dyDescent="0.35">
      <c r="A74" s="175"/>
      <c r="B74" s="226"/>
      <c r="C74" s="224"/>
      <c r="D74" s="225"/>
      <c r="E74" s="225"/>
    </row>
    <row r="75" spans="1:5" x14ac:dyDescent="0.35">
      <c r="A75" s="175"/>
      <c r="B75" s="226"/>
      <c r="C75" s="224"/>
      <c r="D75" s="225"/>
      <c r="E75" s="225"/>
    </row>
    <row r="76" spans="1:5" x14ac:dyDescent="0.35">
      <c r="A76" s="217"/>
      <c r="B76" s="214"/>
      <c r="C76" s="215"/>
      <c r="D76" s="216"/>
      <c r="E76" s="216"/>
    </row>
  </sheetData>
  <autoFilter ref="A3:R46" xr:uid="{00000000-0009-0000-0000-00000D000000}"/>
  <mergeCells count="3">
    <mergeCell ref="I55:J55"/>
    <mergeCell ref="L55:M55"/>
    <mergeCell ref="O55:Q55"/>
  </mergeCells>
  <hyperlinks>
    <hyperlink ref="B67" r:id="rId1" xr:uid="{00000000-0004-0000-0D00-000001000000}"/>
    <hyperlink ref="B69" r:id="rId2" xr:uid="{00000000-0004-0000-0D00-000002000000}"/>
    <hyperlink ref="B68" r:id="rId3" xr:uid="{00000000-0004-0000-0D00-000003000000}"/>
    <hyperlink ref="B71" r:id="rId4" xr:uid="{00E4FD1A-F195-445A-9DC3-115F4447F4CE}"/>
    <hyperlink ref="B72" r:id="rId5" xr:uid="{D27E13A1-F226-4EA6-B493-4E3044072DCF}"/>
  </hyperlinks>
  <pageMargins left="0.7" right="0.7" top="0.75" bottom="0.75" header="0.3" footer="0.3"/>
  <pageSetup paperSize="9" orientation="portrait" r:id="rId6"/>
  <drawing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42"/>
  <sheetViews>
    <sheetView zoomScale="90" zoomScaleNormal="90" workbookViewId="0">
      <selection activeCell="A39" sqref="A39"/>
    </sheetView>
  </sheetViews>
  <sheetFormatPr defaultRowHeight="14.5" x14ac:dyDescent="0.35"/>
  <cols>
    <col min="1" max="1" width="19.81640625" customWidth="1"/>
    <col min="2" max="2" width="12.453125" customWidth="1"/>
    <col min="3" max="3" width="12.1796875" customWidth="1"/>
    <col min="4" max="4" width="13" customWidth="1"/>
    <col min="5" max="5" width="18.54296875" customWidth="1"/>
    <col min="7" max="7" width="12.1796875" customWidth="1"/>
    <col min="8" max="8" width="10.453125" customWidth="1"/>
    <col min="9" max="9" width="10.7265625" customWidth="1"/>
    <col min="14" max="14" width="12" customWidth="1"/>
    <col min="15" max="15" width="16.1796875" customWidth="1"/>
    <col min="18" max="18" width="13.1796875" customWidth="1"/>
  </cols>
  <sheetData>
    <row r="1" spans="1:15" ht="58" x14ac:dyDescent="0.35">
      <c r="A1" s="28" t="s">
        <v>11</v>
      </c>
      <c r="B1" s="28" t="s">
        <v>12</v>
      </c>
      <c r="C1" s="28" t="s">
        <v>13</v>
      </c>
      <c r="D1" s="27" t="s">
        <v>1128</v>
      </c>
      <c r="E1" s="27" t="s">
        <v>1129</v>
      </c>
      <c r="F1" s="27" t="s">
        <v>33</v>
      </c>
      <c r="G1" s="28" t="s">
        <v>209</v>
      </c>
      <c r="H1" s="28" t="s">
        <v>34</v>
      </c>
      <c r="I1" s="27" t="s">
        <v>1778</v>
      </c>
      <c r="J1" s="28" t="s">
        <v>15</v>
      </c>
      <c r="K1" s="28" t="s">
        <v>17</v>
      </c>
      <c r="L1" s="381" t="s">
        <v>1145</v>
      </c>
      <c r="N1" s="59" t="s">
        <v>18</v>
      </c>
      <c r="O1" s="59" t="s">
        <v>19</v>
      </c>
    </row>
    <row r="2" spans="1:15" x14ac:dyDescent="0.35">
      <c r="A2" s="1"/>
      <c r="B2" s="1"/>
      <c r="C2" s="1"/>
      <c r="D2" s="1"/>
      <c r="E2" s="1"/>
      <c r="F2" s="1"/>
      <c r="G2" s="1"/>
      <c r="H2" s="1"/>
      <c r="I2" s="1"/>
      <c r="J2" s="1"/>
      <c r="K2" s="1"/>
      <c r="N2" s="62" t="s">
        <v>28</v>
      </c>
      <c r="O2" s="62" t="s">
        <v>43</v>
      </c>
    </row>
    <row r="3" spans="1:15" ht="29" x14ac:dyDescent="0.35">
      <c r="A3" s="23" t="s">
        <v>730</v>
      </c>
      <c r="B3" s="17" t="s">
        <v>905</v>
      </c>
      <c r="C3" s="17">
        <v>5</v>
      </c>
      <c r="D3" s="17"/>
      <c r="E3" s="17">
        <v>5</v>
      </c>
      <c r="F3" s="15">
        <v>0</v>
      </c>
      <c r="G3" s="15">
        <v>0</v>
      </c>
      <c r="H3" s="17">
        <v>5</v>
      </c>
      <c r="I3" s="15">
        <v>0</v>
      </c>
      <c r="J3" s="15">
        <v>0</v>
      </c>
      <c r="K3" s="15">
        <v>0</v>
      </c>
      <c r="L3" s="421">
        <v>1</v>
      </c>
      <c r="N3" s="64"/>
      <c r="O3" s="64" t="s">
        <v>727</v>
      </c>
    </row>
    <row r="4" spans="1:15" x14ac:dyDescent="0.35">
      <c r="A4" s="16" t="s">
        <v>731</v>
      </c>
      <c r="B4" s="17" t="s">
        <v>906</v>
      </c>
      <c r="C4" s="17">
        <v>3</v>
      </c>
      <c r="D4" s="17"/>
      <c r="E4" s="17">
        <v>3</v>
      </c>
      <c r="F4" s="321">
        <v>1</v>
      </c>
      <c r="G4" s="15">
        <v>0</v>
      </c>
      <c r="H4" s="17">
        <v>3</v>
      </c>
      <c r="I4" s="15">
        <v>0</v>
      </c>
      <c r="J4" s="15">
        <v>0</v>
      </c>
      <c r="K4" s="15">
        <v>0</v>
      </c>
      <c r="L4" s="15">
        <v>0</v>
      </c>
    </row>
    <row r="5" spans="1:15" x14ac:dyDescent="0.35">
      <c r="A5" s="16" t="s">
        <v>732</v>
      </c>
      <c r="B5" s="17" t="s">
        <v>907</v>
      </c>
      <c r="C5" s="17">
        <v>5</v>
      </c>
      <c r="D5" s="17"/>
      <c r="E5" s="17">
        <v>5</v>
      </c>
      <c r="F5" s="321">
        <v>1</v>
      </c>
      <c r="G5" s="15">
        <v>0</v>
      </c>
      <c r="H5" s="17">
        <v>5</v>
      </c>
      <c r="I5" s="15">
        <v>0</v>
      </c>
      <c r="J5" s="15">
        <v>0</v>
      </c>
      <c r="K5" s="15">
        <v>0</v>
      </c>
      <c r="L5" s="15">
        <v>0</v>
      </c>
    </row>
    <row r="6" spans="1:15" x14ac:dyDescent="0.35">
      <c r="A6" s="16" t="s">
        <v>733</v>
      </c>
      <c r="B6" s="17" t="s">
        <v>908</v>
      </c>
      <c r="C6" s="17">
        <v>3</v>
      </c>
      <c r="D6" s="17"/>
      <c r="E6" s="17">
        <v>3</v>
      </c>
      <c r="F6" s="15">
        <v>0</v>
      </c>
      <c r="G6" s="15">
        <v>0</v>
      </c>
      <c r="H6" s="17">
        <v>3</v>
      </c>
      <c r="I6" s="15">
        <v>0</v>
      </c>
      <c r="J6" s="15">
        <v>0</v>
      </c>
      <c r="K6" s="15">
        <v>0</v>
      </c>
      <c r="L6" s="15">
        <v>0</v>
      </c>
    </row>
    <row r="7" spans="1:15" x14ac:dyDescent="0.35">
      <c r="A7" s="16" t="s">
        <v>734</v>
      </c>
      <c r="B7" s="17" t="s">
        <v>909</v>
      </c>
      <c r="C7" s="17">
        <v>10</v>
      </c>
      <c r="D7" s="17"/>
      <c r="E7" s="17">
        <v>10</v>
      </c>
      <c r="F7" s="15">
        <v>0</v>
      </c>
      <c r="G7" s="15">
        <v>0</v>
      </c>
      <c r="H7" s="17">
        <v>10</v>
      </c>
      <c r="I7" s="15">
        <v>0</v>
      </c>
      <c r="J7" s="15">
        <v>0</v>
      </c>
      <c r="K7" s="15">
        <v>0</v>
      </c>
      <c r="L7" s="15">
        <v>0</v>
      </c>
    </row>
    <row r="8" spans="1:15" x14ac:dyDescent="0.35">
      <c r="A8" s="16" t="s">
        <v>735</v>
      </c>
      <c r="B8" s="17" t="s">
        <v>910</v>
      </c>
      <c r="C8" s="17">
        <v>8</v>
      </c>
      <c r="D8" s="17"/>
      <c r="E8" s="17">
        <v>8</v>
      </c>
      <c r="F8" s="15">
        <v>0</v>
      </c>
      <c r="G8" s="15">
        <v>0</v>
      </c>
      <c r="H8" s="17">
        <v>8</v>
      </c>
      <c r="I8" s="15">
        <v>0</v>
      </c>
      <c r="J8" s="15">
        <v>0</v>
      </c>
      <c r="K8" s="15">
        <v>0</v>
      </c>
      <c r="L8" s="15">
        <v>0</v>
      </c>
    </row>
    <row r="9" spans="1:15" x14ac:dyDescent="0.35">
      <c r="A9" s="16" t="s">
        <v>736</v>
      </c>
      <c r="B9" s="17" t="s">
        <v>911</v>
      </c>
      <c r="C9" s="17">
        <v>6</v>
      </c>
      <c r="D9" s="17"/>
      <c r="E9" s="17">
        <v>6</v>
      </c>
      <c r="F9" s="321">
        <v>2</v>
      </c>
      <c r="G9" s="15">
        <v>0</v>
      </c>
      <c r="H9" s="17">
        <v>6</v>
      </c>
      <c r="I9" s="15">
        <v>0</v>
      </c>
      <c r="J9" s="15">
        <v>0</v>
      </c>
      <c r="K9" s="15">
        <v>0</v>
      </c>
      <c r="L9" s="15">
        <v>0</v>
      </c>
    </row>
    <row r="10" spans="1:15" x14ac:dyDescent="0.35">
      <c r="A10" s="16" t="s">
        <v>737</v>
      </c>
      <c r="B10" s="17" t="s">
        <v>912</v>
      </c>
      <c r="C10" s="17">
        <v>4</v>
      </c>
      <c r="D10" s="17"/>
      <c r="E10" s="17">
        <v>4</v>
      </c>
      <c r="F10" s="321">
        <v>2</v>
      </c>
      <c r="G10" s="15">
        <v>0</v>
      </c>
      <c r="H10" s="17">
        <v>4</v>
      </c>
      <c r="I10" s="15">
        <v>0</v>
      </c>
      <c r="J10" s="15">
        <v>0</v>
      </c>
      <c r="K10" s="15">
        <v>0</v>
      </c>
      <c r="L10" s="15">
        <v>0</v>
      </c>
    </row>
    <row r="11" spans="1:15" x14ac:dyDescent="0.35">
      <c r="A11" s="24" t="s">
        <v>208</v>
      </c>
      <c r="B11" s="22"/>
      <c r="C11" s="22">
        <v>44</v>
      </c>
      <c r="D11" s="26">
        <v>0</v>
      </c>
      <c r="E11" s="26">
        <f>SUM(E3:E10)</f>
        <v>44</v>
      </c>
      <c r="F11" s="22">
        <v>6</v>
      </c>
      <c r="G11" s="22">
        <v>0</v>
      </c>
      <c r="H11" s="22">
        <v>44</v>
      </c>
      <c r="I11" s="22">
        <v>0</v>
      </c>
      <c r="J11" s="22">
        <v>0</v>
      </c>
      <c r="K11" s="22">
        <v>0</v>
      </c>
      <c r="L11" s="22"/>
    </row>
    <row r="13" spans="1:15" x14ac:dyDescent="0.35">
      <c r="A13" s="12" t="s">
        <v>78</v>
      </c>
    </row>
    <row r="14" spans="1:15" x14ac:dyDescent="0.35">
      <c r="A14" s="16" t="s">
        <v>79</v>
      </c>
    </row>
    <row r="15" spans="1:15" x14ac:dyDescent="0.35">
      <c r="A15" s="29" t="s">
        <v>80</v>
      </c>
    </row>
    <row r="16" spans="1:15" x14ac:dyDescent="0.35">
      <c r="A16" s="30" t="s">
        <v>81</v>
      </c>
    </row>
    <row r="17" spans="1:12" x14ac:dyDescent="0.35">
      <c r="A17" s="203" t="s">
        <v>789</v>
      </c>
    </row>
    <row r="18" spans="1:12" x14ac:dyDescent="0.35">
      <c r="A18" s="420" t="s">
        <v>1142</v>
      </c>
    </row>
    <row r="19" spans="1:12" x14ac:dyDescent="0.35">
      <c r="A19" s="292" t="s">
        <v>840</v>
      </c>
    </row>
    <row r="21" spans="1:12" ht="15" thickBot="1" x14ac:dyDescent="0.4"/>
    <row r="22" spans="1:12" ht="31.5" thickBot="1" x14ac:dyDescent="0.4">
      <c r="A22" s="395"/>
      <c r="B22" s="391" t="s">
        <v>1141</v>
      </c>
      <c r="C22" s="391"/>
      <c r="D22" s="396"/>
      <c r="E22" s="642" t="s">
        <v>15</v>
      </c>
      <c r="F22" s="643"/>
      <c r="G22" s="640" t="s">
        <v>14</v>
      </c>
      <c r="H22" s="639"/>
      <c r="I22" s="638" t="s">
        <v>30</v>
      </c>
      <c r="J22" s="640"/>
      <c r="K22" s="639"/>
      <c r="L22" s="35" t="s">
        <v>242</v>
      </c>
    </row>
    <row r="23" spans="1:12" ht="58" x14ac:dyDescent="0.35">
      <c r="A23" s="32" t="s">
        <v>246</v>
      </c>
      <c r="B23" s="32" t="s">
        <v>247</v>
      </c>
      <c r="C23" s="32" t="s">
        <v>248</v>
      </c>
      <c r="D23" s="33" t="s">
        <v>249</v>
      </c>
      <c r="E23" s="34" t="s">
        <v>250</v>
      </c>
      <c r="F23" s="33" t="s">
        <v>251</v>
      </c>
      <c r="G23" s="34" t="s">
        <v>252</v>
      </c>
      <c r="H23" s="33" t="s">
        <v>251</v>
      </c>
      <c r="I23" s="34" t="s">
        <v>30</v>
      </c>
      <c r="J23" s="32" t="s">
        <v>253</v>
      </c>
      <c r="K23" s="33" t="s">
        <v>249</v>
      </c>
      <c r="L23" s="36" t="s">
        <v>254</v>
      </c>
    </row>
    <row r="24" spans="1:12" ht="58" x14ac:dyDescent="0.35">
      <c r="A24" s="50">
        <v>44</v>
      </c>
      <c r="B24" s="50" t="s">
        <v>255</v>
      </c>
      <c r="C24" s="184" t="s">
        <v>285</v>
      </c>
      <c r="D24" s="50" t="s">
        <v>258</v>
      </c>
      <c r="E24" s="50">
        <v>0</v>
      </c>
      <c r="F24" s="50" t="s">
        <v>258</v>
      </c>
      <c r="G24" s="50">
        <v>44</v>
      </c>
      <c r="H24" s="50" t="s">
        <v>256</v>
      </c>
      <c r="I24" s="50" t="s">
        <v>73</v>
      </c>
      <c r="J24" s="50" t="s">
        <v>260</v>
      </c>
      <c r="K24" s="51">
        <v>0.98</v>
      </c>
      <c r="L24" s="50" t="s">
        <v>1103</v>
      </c>
    </row>
    <row r="26" spans="1:12" ht="29" x14ac:dyDescent="0.35">
      <c r="A26" s="57" t="s">
        <v>14</v>
      </c>
      <c r="B26" s="57" t="s">
        <v>330</v>
      </c>
      <c r="C26" s="97" t="s">
        <v>332</v>
      </c>
      <c r="D26" s="97" t="s">
        <v>333</v>
      </c>
      <c r="E26" s="97" t="s">
        <v>334</v>
      </c>
      <c r="F26" s="97" t="s">
        <v>335</v>
      </c>
      <c r="G26" s="56" t="s">
        <v>1220</v>
      </c>
      <c r="H26" s="57" t="s">
        <v>336</v>
      </c>
    </row>
    <row r="27" spans="1:12" ht="18.5" x14ac:dyDescent="0.45">
      <c r="A27" s="112" t="s">
        <v>256</v>
      </c>
      <c r="B27" s="146" t="s">
        <v>41</v>
      </c>
      <c r="C27" s="92" t="s">
        <v>738</v>
      </c>
      <c r="D27" s="92">
        <v>8</v>
      </c>
      <c r="E27" s="92">
        <v>44</v>
      </c>
      <c r="F27" s="92">
        <v>0</v>
      </c>
      <c r="G27" s="92" t="s">
        <v>1781</v>
      </c>
      <c r="H27" s="92" t="s">
        <v>339</v>
      </c>
    </row>
    <row r="28" spans="1:12" ht="29" x14ac:dyDescent="0.35">
      <c r="A28" s="66"/>
      <c r="B28" s="508"/>
      <c r="C28" s="78" t="s">
        <v>898</v>
      </c>
      <c r="D28" s="323"/>
      <c r="E28" s="94"/>
      <c r="F28" s="94"/>
      <c r="G28" s="94"/>
      <c r="H28" s="94"/>
    </row>
    <row r="30" spans="1:12" x14ac:dyDescent="0.35">
      <c r="A30" s="219" t="s">
        <v>749</v>
      </c>
      <c r="B30" s="220" t="s">
        <v>760</v>
      </c>
      <c r="C30" s="221"/>
      <c r="D30" s="222"/>
      <c r="E30" s="222" t="s">
        <v>761</v>
      </c>
    </row>
    <row r="31" spans="1:12" x14ac:dyDescent="0.35">
      <c r="A31" s="509"/>
      <c r="B31" s="510"/>
      <c r="C31" s="511"/>
      <c r="D31" s="512"/>
      <c r="E31" s="512"/>
    </row>
    <row r="32" spans="1:12" x14ac:dyDescent="0.35">
      <c r="A32" s="513" t="s">
        <v>828</v>
      </c>
      <c r="B32" s="519"/>
      <c r="C32" s="520"/>
      <c r="D32" s="521"/>
      <c r="E32" s="512"/>
    </row>
    <row r="33" spans="1:5" x14ac:dyDescent="0.35">
      <c r="A33" s="509" t="s">
        <v>1256</v>
      </c>
      <c r="B33" s="519" t="s">
        <v>930</v>
      </c>
      <c r="C33" s="520"/>
      <c r="D33" s="521"/>
      <c r="E33" s="512"/>
    </row>
    <row r="34" spans="1:5" x14ac:dyDescent="0.35">
      <c r="A34" s="509" t="s">
        <v>931</v>
      </c>
      <c r="B34" s="519" t="s">
        <v>932</v>
      </c>
      <c r="C34" s="520"/>
      <c r="D34" s="521"/>
      <c r="E34" s="512"/>
    </row>
    <row r="35" spans="1:5" x14ac:dyDescent="0.35">
      <c r="A35" s="509" t="s">
        <v>336</v>
      </c>
      <c r="B35" s="519" t="s">
        <v>929</v>
      </c>
      <c r="C35" s="520"/>
      <c r="D35" s="521"/>
      <c r="E35" s="512"/>
    </row>
    <row r="36" spans="1:5" x14ac:dyDescent="0.35">
      <c r="A36" s="509" t="s">
        <v>827</v>
      </c>
      <c r="B36" s="519" t="s">
        <v>933</v>
      </c>
      <c r="C36" s="520"/>
      <c r="D36" s="521" t="s">
        <v>1475</v>
      </c>
      <c r="E36" s="512"/>
    </row>
    <row r="37" spans="1:5" x14ac:dyDescent="0.35">
      <c r="A37" s="514" t="s">
        <v>827</v>
      </c>
      <c r="B37" s="522" t="s">
        <v>1474</v>
      </c>
      <c r="C37" s="523"/>
      <c r="D37" s="524" t="s">
        <v>1476</v>
      </c>
      <c r="E37" s="515"/>
    </row>
    <row r="38" spans="1:5" x14ac:dyDescent="0.35">
      <c r="A38" s="514" t="s">
        <v>921</v>
      </c>
      <c r="B38" s="525" t="s">
        <v>1257</v>
      </c>
      <c r="C38" s="523"/>
      <c r="D38" s="524" t="s">
        <v>1477</v>
      </c>
      <c r="E38" s="515"/>
    </row>
    <row r="39" spans="1:5" x14ac:dyDescent="0.35">
      <c r="A39" s="509" t="s">
        <v>1479</v>
      </c>
      <c r="B39" s="519" t="s">
        <v>1258</v>
      </c>
      <c r="C39" s="520"/>
      <c r="D39" s="521" t="s">
        <v>1478</v>
      </c>
      <c r="E39" s="512"/>
    </row>
    <row r="40" spans="1:5" x14ac:dyDescent="0.35">
      <c r="A40" s="509"/>
      <c r="B40" s="516"/>
      <c r="C40" s="511"/>
      <c r="D40" s="512"/>
      <c r="E40" s="512"/>
    </row>
    <row r="41" spans="1:5" x14ac:dyDescent="0.35">
      <c r="A41" s="509"/>
      <c r="B41" s="516"/>
      <c r="C41" s="511"/>
      <c r="D41" s="512"/>
      <c r="E41" s="512"/>
    </row>
    <row r="42" spans="1:5" x14ac:dyDescent="0.35">
      <c r="A42" s="514"/>
      <c r="B42" s="517"/>
      <c r="C42" s="518"/>
      <c r="D42" s="515"/>
      <c r="E42" s="515"/>
    </row>
  </sheetData>
  <mergeCells count="3">
    <mergeCell ref="E22:F22"/>
    <mergeCell ref="G22:H22"/>
    <mergeCell ref="I22:K22"/>
  </mergeCells>
  <hyperlinks>
    <hyperlink ref="B33" r:id="rId1" xr:uid="{00000000-0004-0000-0E00-000001000000}"/>
    <hyperlink ref="B34" r:id="rId2" xr:uid="{00000000-0004-0000-0E00-000002000000}"/>
    <hyperlink ref="B35" r:id="rId3" xr:uid="{00000000-0004-0000-0E00-000003000000}"/>
    <hyperlink ref="B36" r:id="rId4" xr:uid="{00000000-0004-0000-0E00-000004000000}"/>
    <hyperlink ref="B37" r:id="rId5" display="mailto:IJohnson@MERSEYRAIL.org" xr:uid="{D3070C56-983A-4AAE-A418-C5A4D862A8C4}"/>
  </hyperlinks>
  <pageMargins left="0.7" right="0.7" top="0.75" bottom="0.75" header="0.3" footer="0.3"/>
  <pageSetup paperSize="9" orientation="portrait" r:id="rId6"/>
  <drawing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23937-89BD-4DDB-9DD1-38D72326123F}">
  <dimension ref="A1:O34"/>
  <sheetViews>
    <sheetView workbookViewId="0">
      <selection activeCell="L19" sqref="L19"/>
    </sheetView>
  </sheetViews>
  <sheetFormatPr defaultRowHeight="14.5" x14ac:dyDescent="0.35"/>
  <cols>
    <col min="1" max="1" width="14.1796875" customWidth="1"/>
    <col min="2" max="2" width="21.81640625" customWidth="1"/>
    <col min="3" max="3" width="10.54296875" style="378" customWidth="1"/>
    <col min="4" max="4" width="15.453125" customWidth="1"/>
    <col min="5" max="5" width="18" customWidth="1"/>
    <col min="6" max="6" width="11" customWidth="1"/>
    <col min="8" max="8" width="22.453125" customWidth="1"/>
    <col min="9" max="9" width="15.453125" customWidth="1"/>
    <col min="10" max="10" width="11" customWidth="1"/>
    <col min="15" max="15" width="84.453125" customWidth="1"/>
  </cols>
  <sheetData>
    <row r="1" spans="1:15" ht="29" x14ac:dyDescent="0.35">
      <c r="A1" s="551" t="s">
        <v>18</v>
      </c>
      <c r="B1" s="543" t="s">
        <v>11</v>
      </c>
      <c r="C1" s="543" t="s">
        <v>12</v>
      </c>
      <c r="D1" s="543" t="s">
        <v>13</v>
      </c>
      <c r="E1" s="543" t="s">
        <v>1129</v>
      </c>
      <c r="F1" s="543" t="s">
        <v>16</v>
      </c>
      <c r="G1" s="543" t="s">
        <v>15</v>
      </c>
      <c r="H1" s="543" t="s">
        <v>30</v>
      </c>
      <c r="I1" s="543" t="s">
        <v>1631</v>
      </c>
    </row>
    <row r="2" spans="1:15" x14ac:dyDescent="0.35">
      <c r="A2" s="552" t="s">
        <v>20</v>
      </c>
      <c r="B2" s="552" t="s">
        <v>0</v>
      </c>
      <c r="C2" s="18">
        <v>6871</v>
      </c>
      <c r="D2" s="18">
        <v>1</v>
      </c>
      <c r="E2" s="18"/>
      <c r="F2" s="18">
        <v>1</v>
      </c>
      <c r="G2" s="552"/>
      <c r="H2" s="572" t="s">
        <v>1579</v>
      </c>
      <c r="I2" s="573" t="s">
        <v>1632</v>
      </c>
      <c r="O2" s="553" t="s">
        <v>1605</v>
      </c>
    </row>
    <row r="3" spans="1:15" x14ac:dyDescent="0.35">
      <c r="A3" s="552" t="s">
        <v>20</v>
      </c>
      <c r="B3" s="552" t="s">
        <v>1588</v>
      </c>
      <c r="C3" s="18">
        <v>7022</v>
      </c>
      <c r="D3" s="18">
        <v>1</v>
      </c>
      <c r="E3" s="18">
        <v>1</v>
      </c>
      <c r="F3" s="18"/>
      <c r="G3" s="552"/>
      <c r="H3" s="574"/>
      <c r="I3" s="552"/>
      <c r="O3" s="554" t="s">
        <v>1606</v>
      </c>
    </row>
    <row r="4" spans="1:15" ht="27" x14ac:dyDescent="0.35">
      <c r="A4" s="420" t="s">
        <v>714</v>
      </c>
      <c r="B4" s="420" t="s">
        <v>1115</v>
      </c>
      <c r="C4" s="421">
        <v>2728</v>
      </c>
      <c r="D4" s="421">
        <v>1</v>
      </c>
      <c r="E4" s="421"/>
      <c r="F4" s="421">
        <v>1</v>
      </c>
      <c r="G4" s="420"/>
      <c r="H4" s="569" t="s">
        <v>1579</v>
      </c>
      <c r="I4" s="570" t="s">
        <v>1633</v>
      </c>
      <c r="O4" s="554" t="s">
        <v>1607</v>
      </c>
    </row>
    <row r="5" spans="1:15" x14ac:dyDescent="0.35">
      <c r="A5" s="552" t="s">
        <v>21</v>
      </c>
      <c r="B5" s="552"/>
      <c r="C5" s="18"/>
      <c r="D5" s="18"/>
      <c r="E5" s="18"/>
      <c r="F5" s="18"/>
      <c r="G5" s="552"/>
      <c r="H5" s="575" t="s">
        <v>1584</v>
      </c>
      <c r="I5" s="552" t="s">
        <v>1644</v>
      </c>
    </row>
    <row r="6" spans="1:15" x14ac:dyDescent="0.35">
      <c r="A6" s="420" t="s">
        <v>22</v>
      </c>
      <c r="B6" s="420" t="s">
        <v>175</v>
      </c>
      <c r="C6" s="421">
        <v>7445</v>
      </c>
      <c r="D6" s="421">
        <v>1</v>
      </c>
      <c r="E6" s="421">
        <v>1</v>
      </c>
      <c r="F6" s="421"/>
      <c r="G6" s="420"/>
      <c r="H6" s="569" t="s">
        <v>1579</v>
      </c>
      <c r="I6" s="570" t="s">
        <v>1634</v>
      </c>
      <c r="O6" s="556" t="s">
        <v>1614</v>
      </c>
    </row>
    <row r="7" spans="1:15" x14ac:dyDescent="0.35">
      <c r="A7" s="420" t="s">
        <v>1587</v>
      </c>
      <c r="B7" s="420" t="s">
        <v>162</v>
      </c>
      <c r="C7" s="421">
        <v>7439</v>
      </c>
      <c r="D7" s="421">
        <v>1</v>
      </c>
      <c r="E7" s="421"/>
      <c r="F7" s="421">
        <v>1</v>
      </c>
      <c r="G7" s="420"/>
      <c r="H7" s="568"/>
      <c r="I7" s="1"/>
      <c r="O7" s="554"/>
    </row>
    <row r="8" spans="1:15" x14ac:dyDescent="0.35">
      <c r="A8" s="552" t="s">
        <v>23</v>
      </c>
      <c r="B8" s="552" t="s">
        <v>264</v>
      </c>
      <c r="C8" s="18">
        <v>4502</v>
      </c>
      <c r="D8" s="18">
        <v>1</v>
      </c>
      <c r="E8" s="18">
        <v>1</v>
      </c>
      <c r="F8" s="18"/>
      <c r="G8" s="552"/>
      <c r="H8" s="572" t="s">
        <v>1579</v>
      </c>
      <c r="I8" s="573" t="s">
        <v>1635</v>
      </c>
      <c r="O8" s="553" t="s">
        <v>1608</v>
      </c>
    </row>
    <row r="9" spans="1:15" ht="81" x14ac:dyDescent="0.35">
      <c r="A9" s="552" t="s">
        <v>23</v>
      </c>
      <c r="B9" s="552" t="s">
        <v>1586</v>
      </c>
      <c r="C9" s="18">
        <v>3104</v>
      </c>
      <c r="D9" s="18">
        <v>1</v>
      </c>
      <c r="E9" s="18"/>
      <c r="F9" s="18">
        <v>1</v>
      </c>
      <c r="G9" s="552"/>
      <c r="H9" s="574"/>
      <c r="I9" s="552"/>
      <c r="O9" s="553" t="s">
        <v>1609</v>
      </c>
    </row>
    <row r="10" spans="1:15" x14ac:dyDescent="0.35">
      <c r="A10" s="420" t="s">
        <v>24</v>
      </c>
      <c r="B10" s="420" t="s">
        <v>328</v>
      </c>
      <c r="C10" s="421">
        <v>1823</v>
      </c>
      <c r="D10" s="421">
        <v>1</v>
      </c>
      <c r="E10" s="421">
        <v>1</v>
      </c>
      <c r="F10" s="421"/>
      <c r="G10" s="420"/>
      <c r="H10" s="569" t="s">
        <v>1579</v>
      </c>
      <c r="I10" s="570" t="s">
        <v>1636</v>
      </c>
    </row>
    <row r="11" spans="1:15" x14ac:dyDescent="0.35">
      <c r="A11" s="552" t="s">
        <v>26</v>
      </c>
      <c r="B11" s="552" t="s">
        <v>593</v>
      </c>
      <c r="C11" s="18">
        <v>3149</v>
      </c>
      <c r="D11" s="18">
        <v>1</v>
      </c>
      <c r="E11" s="18"/>
      <c r="F11" s="18">
        <v>1</v>
      </c>
      <c r="G11" s="552"/>
      <c r="H11" s="575" t="s">
        <v>1584</v>
      </c>
      <c r="I11" s="552" t="s">
        <v>1637</v>
      </c>
      <c r="O11" s="556" t="s">
        <v>1615</v>
      </c>
    </row>
    <row r="12" spans="1:15" x14ac:dyDescent="0.35">
      <c r="A12" s="420" t="s">
        <v>1585</v>
      </c>
      <c r="B12" s="420" t="s">
        <v>400</v>
      </c>
      <c r="C12" s="421">
        <v>5268</v>
      </c>
      <c r="D12" s="421"/>
      <c r="E12" s="421"/>
      <c r="F12" s="421"/>
      <c r="G12" s="420"/>
      <c r="H12" s="576" t="s">
        <v>1584</v>
      </c>
      <c r="I12" s="1" t="s">
        <v>1638</v>
      </c>
      <c r="O12" s="554"/>
    </row>
    <row r="13" spans="1:15" x14ac:dyDescent="0.35">
      <c r="A13" s="552" t="s">
        <v>27</v>
      </c>
      <c r="B13" s="552" t="s">
        <v>84</v>
      </c>
      <c r="C13" s="18">
        <v>5466</v>
      </c>
      <c r="D13" s="18">
        <v>1</v>
      </c>
      <c r="E13" s="18"/>
      <c r="F13" s="18">
        <v>1</v>
      </c>
      <c r="G13" s="552"/>
      <c r="H13" s="575" t="s">
        <v>1584</v>
      </c>
      <c r="I13" s="552" t="s">
        <v>1639</v>
      </c>
      <c r="O13" s="553" t="s">
        <v>1610</v>
      </c>
    </row>
    <row r="14" spans="1:15" x14ac:dyDescent="0.35">
      <c r="A14" s="552" t="s">
        <v>27</v>
      </c>
      <c r="B14" s="552" t="s">
        <v>102</v>
      </c>
      <c r="C14" s="18">
        <v>5219</v>
      </c>
      <c r="D14" s="18">
        <v>1</v>
      </c>
      <c r="E14" s="18">
        <v>1</v>
      </c>
      <c r="F14" s="18"/>
      <c r="G14" s="552"/>
      <c r="H14" s="574"/>
      <c r="I14" s="552"/>
      <c r="O14" s="554" t="s">
        <v>1611</v>
      </c>
    </row>
    <row r="15" spans="1:15" x14ac:dyDescent="0.35">
      <c r="A15" s="552" t="s">
        <v>27</v>
      </c>
      <c r="B15" s="552" t="s">
        <v>116</v>
      </c>
      <c r="C15" s="18">
        <v>5229</v>
      </c>
      <c r="D15" s="18">
        <v>1</v>
      </c>
      <c r="E15" s="18"/>
      <c r="F15" s="18">
        <v>1</v>
      </c>
      <c r="G15" s="552"/>
      <c r="H15" s="574"/>
      <c r="I15" s="552"/>
      <c r="O15" s="553" t="s">
        <v>1612</v>
      </c>
    </row>
    <row r="16" spans="1:15" ht="40.5" x14ac:dyDescent="0.35">
      <c r="A16" s="420" t="s">
        <v>1191</v>
      </c>
      <c r="B16" s="420" t="s">
        <v>210</v>
      </c>
      <c r="C16" s="421">
        <v>5520</v>
      </c>
      <c r="D16" s="421">
        <v>1</v>
      </c>
      <c r="E16" s="421">
        <v>1</v>
      </c>
      <c r="F16" s="421"/>
      <c r="G16" s="420"/>
      <c r="H16" s="569" t="s">
        <v>1579</v>
      </c>
      <c r="I16" s="570" t="s">
        <v>1640</v>
      </c>
      <c r="O16" s="554" t="s">
        <v>1613</v>
      </c>
    </row>
    <row r="17" spans="1:15" x14ac:dyDescent="0.35">
      <c r="A17" s="552" t="s">
        <v>1582</v>
      </c>
      <c r="B17" s="552" t="s">
        <v>1583</v>
      </c>
      <c r="C17" s="18">
        <v>6965</v>
      </c>
      <c r="D17" s="18">
        <v>1</v>
      </c>
      <c r="E17" s="18">
        <v>1</v>
      </c>
      <c r="F17" s="18"/>
      <c r="G17" s="552"/>
      <c r="H17" s="574"/>
      <c r="I17" s="552"/>
    </row>
    <row r="18" spans="1:15" x14ac:dyDescent="0.35">
      <c r="A18" s="552" t="s">
        <v>1582</v>
      </c>
      <c r="B18" s="552" t="s">
        <v>598</v>
      </c>
      <c r="C18" s="18">
        <v>3087</v>
      </c>
      <c r="D18" s="18">
        <v>1</v>
      </c>
      <c r="E18" s="18">
        <v>1</v>
      </c>
      <c r="F18" s="18"/>
      <c r="G18" s="552"/>
      <c r="H18" s="574"/>
      <c r="I18" s="552"/>
    </row>
    <row r="19" spans="1:15" x14ac:dyDescent="0.35">
      <c r="A19" s="552" t="s">
        <v>1582</v>
      </c>
      <c r="B19" s="552" t="s">
        <v>29</v>
      </c>
      <c r="C19" s="18"/>
      <c r="D19" s="18">
        <v>1</v>
      </c>
      <c r="E19" s="18"/>
      <c r="F19" s="18">
        <v>1</v>
      </c>
      <c r="G19" s="552"/>
      <c r="H19" s="574"/>
      <c r="I19" s="552"/>
      <c r="O19" s="555" t="s">
        <v>1616</v>
      </c>
    </row>
    <row r="20" spans="1:15" x14ac:dyDescent="0.35">
      <c r="A20" s="552" t="s">
        <v>1582</v>
      </c>
      <c r="B20" s="552" t="s">
        <v>270</v>
      </c>
      <c r="C20" s="18"/>
      <c r="D20" s="18">
        <v>1</v>
      </c>
      <c r="E20" s="18"/>
      <c r="F20" s="18">
        <v>1</v>
      </c>
      <c r="G20" s="552"/>
      <c r="H20" s="574"/>
      <c r="I20" s="552"/>
      <c r="O20" s="554"/>
    </row>
    <row r="21" spans="1:15" ht="54" x14ac:dyDescent="0.35">
      <c r="A21" s="559" t="s">
        <v>1331</v>
      </c>
      <c r="B21" s="420" t="s">
        <v>1594</v>
      </c>
      <c r="C21" s="421">
        <v>2412</v>
      </c>
      <c r="D21" s="421">
        <v>1</v>
      </c>
      <c r="E21" s="421"/>
      <c r="F21" s="421">
        <v>1</v>
      </c>
      <c r="G21" s="565"/>
      <c r="H21" s="571" t="s">
        <v>1579</v>
      </c>
      <c r="I21" s="570" t="s">
        <v>1641</v>
      </c>
      <c r="O21" s="553" t="s">
        <v>1617</v>
      </c>
    </row>
    <row r="22" spans="1:15" ht="67.5" x14ac:dyDescent="0.35">
      <c r="A22" s="558" t="s">
        <v>1581</v>
      </c>
      <c r="B22" s="552" t="s">
        <v>698</v>
      </c>
      <c r="C22" s="18">
        <v>2968</v>
      </c>
      <c r="D22" s="18">
        <v>1</v>
      </c>
      <c r="E22" s="18">
        <v>1</v>
      </c>
      <c r="F22" s="18"/>
      <c r="G22" s="564"/>
      <c r="H22" s="577" t="s">
        <v>1579</v>
      </c>
      <c r="I22" s="573" t="s">
        <v>1642</v>
      </c>
      <c r="O22" s="553" t="s">
        <v>1618</v>
      </c>
    </row>
    <row r="23" spans="1:15" x14ac:dyDescent="0.35">
      <c r="A23" s="559" t="s">
        <v>1580</v>
      </c>
      <c r="B23" s="420" t="s">
        <v>672</v>
      </c>
      <c r="C23" s="421">
        <v>1069</v>
      </c>
      <c r="D23" s="421">
        <v>1</v>
      </c>
      <c r="E23" s="421">
        <v>1</v>
      </c>
      <c r="F23" s="421"/>
      <c r="G23" s="565"/>
      <c r="H23" s="571" t="s">
        <v>1579</v>
      </c>
      <c r="I23" s="570" t="s">
        <v>1643</v>
      </c>
      <c r="O23" s="557" t="s">
        <v>1619</v>
      </c>
    </row>
    <row r="24" spans="1:15" x14ac:dyDescent="0.35">
      <c r="A24" s="560"/>
      <c r="B24" s="1"/>
      <c r="C24" s="9"/>
      <c r="D24" s="1"/>
      <c r="E24" s="1"/>
      <c r="F24" s="1"/>
      <c r="G24" s="566"/>
      <c r="H24" s="1"/>
      <c r="I24" s="1"/>
      <c r="O24" s="557" t="s">
        <v>1620</v>
      </c>
    </row>
    <row r="25" spans="1:15" ht="27.5" thickBot="1" x14ac:dyDescent="0.4">
      <c r="A25" s="561" t="s">
        <v>1604</v>
      </c>
      <c r="B25" s="562"/>
      <c r="C25" s="563"/>
      <c r="D25" s="563">
        <f>SUM(D2:D24)</f>
        <v>20</v>
      </c>
      <c r="E25" s="563">
        <f>SUM(E2:E24)</f>
        <v>10</v>
      </c>
      <c r="F25" s="563">
        <f>SUM(F2:F24)</f>
        <v>10</v>
      </c>
      <c r="G25" s="567"/>
      <c r="H25" s="552"/>
      <c r="I25" s="552"/>
      <c r="O25" s="557" t="s">
        <v>1621</v>
      </c>
    </row>
    <row r="26" spans="1:15" x14ac:dyDescent="0.35">
      <c r="O26" s="557" t="s">
        <v>1622</v>
      </c>
    </row>
    <row r="27" spans="1:15" x14ac:dyDescent="0.35">
      <c r="O27" s="557" t="s">
        <v>1623</v>
      </c>
    </row>
    <row r="28" spans="1:15" x14ac:dyDescent="0.35">
      <c r="A28" s="219" t="s">
        <v>749</v>
      </c>
      <c r="B28" s="220" t="s">
        <v>760</v>
      </c>
      <c r="C28" s="578"/>
      <c r="D28" s="222"/>
      <c r="E28" s="222" t="s">
        <v>761</v>
      </c>
      <c r="O28" s="557" t="s">
        <v>1624</v>
      </c>
    </row>
    <row r="29" spans="1:15" x14ac:dyDescent="0.35">
      <c r="A29" s="509"/>
      <c r="B29" s="510"/>
      <c r="C29" s="579"/>
      <c r="D29" s="512"/>
      <c r="E29" s="512"/>
      <c r="O29" s="557" t="s">
        <v>1625</v>
      </c>
    </row>
    <row r="30" spans="1:15" ht="40.5" x14ac:dyDescent="0.35">
      <c r="A30" s="513" t="s">
        <v>828</v>
      </c>
      <c r="B30" s="519" t="s">
        <v>1595</v>
      </c>
      <c r="C30" s="580"/>
      <c r="D30" s="521"/>
      <c r="E30" s="512" t="s">
        <v>1600</v>
      </c>
      <c r="O30" s="557" t="s">
        <v>1626</v>
      </c>
    </row>
    <row r="31" spans="1:15" ht="27" x14ac:dyDescent="0.35">
      <c r="A31" s="509" t="s">
        <v>1596</v>
      </c>
      <c r="B31" s="519" t="s">
        <v>1597</v>
      </c>
      <c r="C31" s="580"/>
      <c r="D31" s="521"/>
      <c r="E31" s="512" t="s">
        <v>1601</v>
      </c>
      <c r="O31" s="553" t="s">
        <v>1627</v>
      </c>
    </row>
    <row r="32" spans="1:15" ht="27" x14ac:dyDescent="0.35">
      <c r="A32" s="509" t="s">
        <v>1596</v>
      </c>
      <c r="B32" s="519" t="s">
        <v>1599</v>
      </c>
      <c r="C32" s="580"/>
      <c r="D32" s="521"/>
      <c r="E32" s="512" t="s">
        <v>1602</v>
      </c>
      <c r="O32" s="557" t="s">
        <v>1628</v>
      </c>
    </row>
    <row r="33" spans="1:15" ht="27" x14ac:dyDescent="0.35">
      <c r="A33" s="509" t="s">
        <v>931</v>
      </c>
      <c r="B33" s="519" t="s">
        <v>1598</v>
      </c>
      <c r="C33" s="580"/>
      <c r="D33" s="521"/>
      <c r="E33" s="512" t="s">
        <v>1603</v>
      </c>
      <c r="O33" s="557" t="s">
        <v>1629</v>
      </c>
    </row>
    <row r="34" spans="1:15" x14ac:dyDescent="0.35">
      <c r="A34" s="509"/>
      <c r="B34" s="519"/>
      <c r="C34" s="580"/>
      <c r="D34" s="521"/>
      <c r="E34" s="512"/>
      <c r="O34" s="557" t="s">
        <v>1630</v>
      </c>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1"/>
  <sheetViews>
    <sheetView zoomScale="90" zoomScaleNormal="90" workbookViewId="0">
      <selection activeCell="E23" sqref="E23"/>
    </sheetView>
  </sheetViews>
  <sheetFormatPr defaultRowHeight="14.5" x14ac:dyDescent="0.35"/>
  <cols>
    <col min="1" max="1" width="21.81640625" customWidth="1"/>
    <col min="2" max="2" width="13.1796875" customWidth="1"/>
    <col min="3" max="3" width="12.26953125" customWidth="1"/>
    <col min="5" max="5" width="17.453125" customWidth="1"/>
    <col min="7" max="7" width="16.453125" customWidth="1"/>
    <col min="8" max="8" width="20.453125" customWidth="1"/>
    <col min="9" max="9" width="12.26953125" customWidth="1"/>
    <col min="11" max="11" width="16.54296875" customWidth="1"/>
  </cols>
  <sheetData>
    <row r="1" spans="1:12" ht="54.75" customHeight="1" x14ac:dyDescent="0.35">
      <c r="A1" s="478" t="s">
        <v>11</v>
      </c>
      <c r="B1" s="28" t="s">
        <v>12</v>
      </c>
      <c r="C1" s="28" t="s">
        <v>13</v>
      </c>
      <c r="D1" s="27" t="s">
        <v>1128</v>
      </c>
      <c r="E1" s="27" t="s">
        <v>1129</v>
      </c>
      <c r="F1" s="28" t="s">
        <v>33</v>
      </c>
      <c r="G1" s="28" t="s">
        <v>209</v>
      </c>
      <c r="H1" s="28" t="s">
        <v>34</v>
      </c>
      <c r="I1" s="28" t="s">
        <v>16</v>
      </c>
      <c r="J1" s="28" t="s">
        <v>15</v>
      </c>
      <c r="K1" s="28" t="s">
        <v>17</v>
      </c>
      <c r="L1" s="28" t="s">
        <v>1145</v>
      </c>
    </row>
    <row r="2" spans="1:12" x14ac:dyDescent="0.35">
      <c r="A2" s="1"/>
      <c r="B2" s="1"/>
      <c r="C2" s="1"/>
      <c r="D2" s="1"/>
      <c r="E2" s="1"/>
      <c r="F2" s="1"/>
      <c r="G2" s="1"/>
      <c r="H2" s="1"/>
      <c r="I2" s="1"/>
      <c r="J2" s="1"/>
      <c r="K2" s="1"/>
      <c r="L2" s="1"/>
    </row>
    <row r="3" spans="1:12" x14ac:dyDescent="0.35">
      <c r="A3" s="19" t="s">
        <v>1248</v>
      </c>
      <c r="B3" s="19" t="s">
        <v>1249</v>
      </c>
      <c r="C3" s="19">
        <v>5</v>
      </c>
      <c r="D3" s="506">
        <v>0</v>
      </c>
      <c r="E3" s="19">
        <v>5</v>
      </c>
      <c r="F3" s="506">
        <v>0</v>
      </c>
      <c r="G3" s="506">
        <v>0</v>
      </c>
      <c r="H3" s="506"/>
      <c r="I3" s="506">
        <v>0</v>
      </c>
      <c r="J3" s="507">
        <v>10</v>
      </c>
      <c r="K3" s="506">
        <v>0</v>
      </c>
      <c r="L3" s="506">
        <v>0</v>
      </c>
    </row>
    <row r="4" spans="1:12" x14ac:dyDescent="0.35">
      <c r="A4" s="1"/>
      <c r="B4" s="1"/>
      <c r="C4" s="1"/>
      <c r="D4" s="1"/>
      <c r="E4" s="1"/>
      <c r="F4" s="1"/>
      <c r="G4" s="1"/>
      <c r="H4" s="1"/>
      <c r="I4" s="1"/>
      <c r="J4" s="1"/>
      <c r="K4" s="1"/>
      <c r="L4" s="1"/>
    </row>
    <row r="6" spans="1:12" x14ac:dyDescent="0.35">
      <c r="A6" s="12" t="s">
        <v>78</v>
      </c>
    </row>
    <row r="7" spans="1:12" x14ac:dyDescent="0.35">
      <c r="A7" s="16" t="s">
        <v>79</v>
      </c>
    </row>
    <row r="8" spans="1:12" x14ac:dyDescent="0.35">
      <c r="A8" s="29" t="s">
        <v>80</v>
      </c>
    </row>
    <row r="9" spans="1:12" x14ac:dyDescent="0.35">
      <c r="A9" s="30" t="s">
        <v>81</v>
      </c>
    </row>
    <row r="10" spans="1:12" x14ac:dyDescent="0.35">
      <c r="A10" s="203" t="s">
        <v>789</v>
      </c>
    </row>
    <row r="11" spans="1:12" x14ac:dyDescent="0.35">
      <c r="A11" s="420" t="s">
        <v>1142</v>
      </c>
    </row>
    <row r="12" spans="1:12" x14ac:dyDescent="0.35">
      <c r="A12" s="387" t="s">
        <v>840</v>
      </c>
    </row>
    <row r="13" spans="1:12" ht="15" thickBot="1" x14ac:dyDescent="0.4"/>
    <row r="14" spans="1:12" ht="31.5" thickBot="1" x14ac:dyDescent="0.4">
      <c r="A14" s="439"/>
      <c r="B14" s="440" t="s">
        <v>1141</v>
      </c>
      <c r="C14" s="441"/>
      <c r="D14" s="442"/>
      <c r="E14" s="642" t="s">
        <v>15</v>
      </c>
      <c r="F14" s="660"/>
      <c r="G14" s="181" t="s">
        <v>14</v>
      </c>
      <c r="H14" s="438"/>
      <c r="I14" s="638" t="s">
        <v>30</v>
      </c>
      <c r="J14" s="640"/>
      <c r="K14" s="639"/>
      <c r="L14" s="200" t="s">
        <v>242</v>
      </c>
    </row>
    <row r="15" spans="1:12" ht="58" x14ac:dyDescent="0.35">
      <c r="A15" s="32" t="s">
        <v>246</v>
      </c>
      <c r="B15" s="32" t="s">
        <v>247</v>
      </c>
      <c r="C15" s="32" t="s">
        <v>248</v>
      </c>
      <c r="D15" s="33" t="s">
        <v>249</v>
      </c>
      <c r="E15" s="34" t="s">
        <v>250</v>
      </c>
      <c r="F15" s="33" t="s">
        <v>251</v>
      </c>
      <c r="G15" s="168" t="s">
        <v>252</v>
      </c>
      <c r="H15" s="170" t="s">
        <v>251</v>
      </c>
      <c r="I15" s="400" t="s">
        <v>788</v>
      </c>
      <c r="J15" s="169" t="s">
        <v>253</v>
      </c>
      <c r="K15" s="170" t="s">
        <v>249</v>
      </c>
      <c r="L15" s="180" t="s">
        <v>254</v>
      </c>
    </row>
    <row r="16" spans="1:12" x14ac:dyDescent="0.35">
      <c r="A16" s="37">
        <v>5</v>
      </c>
      <c r="B16" s="37"/>
      <c r="C16" s="136"/>
      <c r="D16" s="137"/>
      <c r="E16" s="37">
        <v>10</v>
      </c>
      <c r="F16" s="37" t="s">
        <v>258</v>
      </c>
      <c r="G16" s="37">
        <v>0</v>
      </c>
      <c r="H16" s="37" t="s">
        <v>258</v>
      </c>
      <c r="I16" s="37" t="s">
        <v>350</v>
      </c>
      <c r="J16" s="37"/>
      <c r="K16" s="38"/>
      <c r="L16" s="37" t="s">
        <v>258</v>
      </c>
    </row>
    <row r="18" spans="1:5" x14ac:dyDescent="0.35">
      <c r="A18" s="219" t="s">
        <v>749</v>
      </c>
      <c r="B18" s="220" t="s">
        <v>760</v>
      </c>
      <c r="C18" s="221"/>
      <c r="D18" s="222"/>
      <c r="E18" s="222" t="s">
        <v>761</v>
      </c>
    </row>
    <row r="19" spans="1:5" x14ac:dyDescent="0.35">
      <c r="A19" s="175"/>
      <c r="B19" s="223"/>
      <c r="C19" s="224"/>
      <c r="D19" s="225"/>
      <c r="E19" s="225"/>
    </row>
    <row r="20" spans="1:5" x14ac:dyDescent="0.35">
      <c r="A20" s="204" t="s">
        <v>828</v>
      </c>
      <c r="B20" s="226" t="s">
        <v>1668</v>
      </c>
      <c r="C20" s="224"/>
      <c r="D20" s="225"/>
      <c r="E20" s="225"/>
    </row>
    <row r="21" spans="1:5" x14ac:dyDescent="0.35">
      <c r="A21" s="175" t="s">
        <v>914</v>
      </c>
      <c r="B21" s="226" t="s">
        <v>1722</v>
      </c>
      <c r="C21" s="224"/>
      <c r="D21" s="225"/>
      <c r="E21" s="225"/>
    </row>
    <row r="22" spans="1:5" x14ac:dyDescent="0.35">
      <c r="A22" s="175" t="s">
        <v>1429</v>
      </c>
      <c r="B22" s="226" t="s">
        <v>1826</v>
      </c>
      <c r="C22" s="224"/>
      <c r="D22" s="225"/>
      <c r="E22" s="225" t="s">
        <v>1827</v>
      </c>
    </row>
    <row r="23" spans="1:5" x14ac:dyDescent="0.35">
      <c r="A23" s="175" t="s">
        <v>1430</v>
      </c>
      <c r="B23" s="226" t="s">
        <v>1431</v>
      </c>
      <c r="C23" s="224"/>
      <c r="D23" s="225"/>
      <c r="E23" s="225"/>
    </row>
    <row r="24" spans="1:5" x14ac:dyDescent="0.35">
      <c r="A24" s="175" t="s">
        <v>1117</v>
      </c>
      <c r="B24" s="226" t="s">
        <v>1432</v>
      </c>
      <c r="C24" s="224"/>
      <c r="D24" s="225"/>
      <c r="E24" s="225"/>
    </row>
    <row r="25" spans="1:5" x14ac:dyDescent="0.35">
      <c r="A25" s="175"/>
      <c r="B25" s="226"/>
      <c r="C25" s="224"/>
      <c r="D25" s="225"/>
      <c r="E25" s="225"/>
    </row>
    <row r="26" spans="1:5" x14ac:dyDescent="0.35">
      <c r="A26" s="217"/>
      <c r="B26" s="218"/>
      <c r="C26" s="215"/>
      <c r="D26" s="216"/>
      <c r="E26" s="216"/>
    </row>
    <row r="27" spans="1:5" x14ac:dyDescent="0.35">
      <c r="A27" s="175"/>
      <c r="B27" s="226"/>
      <c r="C27" s="224"/>
      <c r="D27" s="225"/>
      <c r="E27" s="225"/>
    </row>
    <row r="28" spans="1:5" x14ac:dyDescent="0.35">
      <c r="A28" s="175"/>
      <c r="B28" s="226"/>
      <c r="C28" s="224"/>
      <c r="D28" s="225"/>
      <c r="E28" s="225"/>
    </row>
    <row r="29" spans="1:5" x14ac:dyDescent="0.35">
      <c r="A29" s="175"/>
      <c r="B29" s="226"/>
      <c r="C29" s="224"/>
      <c r="D29" s="225"/>
      <c r="E29" s="225"/>
    </row>
    <row r="30" spans="1:5" x14ac:dyDescent="0.35">
      <c r="A30" s="175"/>
      <c r="B30" s="226"/>
      <c r="C30" s="224"/>
      <c r="D30" s="225"/>
      <c r="E30" s="225"/>
    </row>
    <row r="31" spans="1:5" x14ac:dyDescent="0.35">
      <c r="A31" s="217"/>
      <c r="B31" s="214"/>
      <c r="C31" s="215"/>
      <c r="D31" s="216"/>
      <c r="E31" s="216"/>
    </row>
  </sheetData>
  <mergeCells count="2">
    <mergeCell ref="E14:F14"/>
    <mergeCell ref="I14:K14"/>
  </mergeCells>
  <hyperlinks>
    <hyperlink ref="B23" r:id="rId1" xr:uid="{6028E8DF-0A8F-42FA-8245-17AAD76DDBDE}"/>
    <hyperlink ref="B24" r:id="rId2" xr:uid="{7EAEE0E9-DE83-4DAC-8AB5-88456BABD7FD}"/>
    <hyperlink ref="B20" r:id="rId3" xr:uid="{3C332428-ABBD-44C1-9EFE-AF08EBF6BF27}"/>
    <hyperlink ref="B21" r:id="rId4" xr:uid="{912ABBC0-CFFA-4D86-8026-41B433B05ADD}"/>
  </hyperlinks>
  <pageMargins left="0.7" right="0.7" top="0.75" bottom="0.75" header="0.3" footer="0.3"/>
  <pageSetup paperSize="9" orientation="portrait" r:id="rId5"/>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82"/>
  <sheetViews>
    <sheetView tabSelected="1" zoomScale="90" zoomScaleNormal="90" workbookViewId="0">
      <selection activeCell="H40" sqref="H40:H42"/>
    </sheetView>
  </sheetViews>
  <sheetFormatPr defaultRowHeight="14.5" x14ac:dyDescent="0.35"/>
  <cols>
    <col min="1" max="1" width="24.26953125" customWidth="1"/>
    <col min="2" max="2" width="14.453125" customWidth="1"/>
    <col min="3" max="3" width="15.1796875" customWidth="1"/>
    <col min="4" max="4" width="8.81640625" customWidth="1"/>
    <col min="5" max="5" width="16.453125" customWidth="1"/>
    <col min="6" max="6" width="13.7265625" customWidth="1"/>
    <col min="7" max="8" width="16.54296875" customWidth="1"/>
    <col min="9" max="9" width="10.54296875" customWidth="1"/>
    <col min="10" max="10" width="12.7265625" customWidth="1"/>
    <col min="11" max="11" width="11.26953125" customWidth="1"/>
    <col min="16" max="16" width="14" customWidth="1"/>
    <col min="17" max="17" width="14.1796875" customWidth="1"/>
    <col min="18" max="18" width="16.54296875" customWidth="1"/>
    <col min="19" max="19" width="10.7265625" customWidth="1"/>
  </cols>
  <sheetData>
    <row r="1" spans="1:19" ht="43.5" x14ac:dyDescent="0.35">
      <c r="A1" s="28" t="s">
        <v>11</v>
      </c>
      <c r="B1" s="28" t="s">
        <v>12</v>
      </c>
      <c r="C1" s="28" t="s">
        <v>13</v>
      </c>
      <c r="D1" s="27" t="s">
        <v>1128</v>
      </c>
      <c r="E1" s="27" t="s">
        <v>1129</v>
      </c>
      <c r="F1" s="27" t="s">
        <v>33</v>
      </c>
      <c r="G1" s="28" t="s">
        <v>209</v>
      </c>
      <c r="H1" s="28" t="s">
        <v>1846</v>
      </c>
      <c r="I1" s="28" t="s">
        <v>34</v>
      </c>
      <c r="J1" s="27" t="s">
        <v>1778</v>
      </c>
      <c r="K1" s="27" t="s">
        <v>1780</v>
      </c>
      <c r="L1" s="28" t="s">
        <v>15</v>
      </c>
      <c r="M1" s="28" t="s">
        <v>17</v>
      </c>
      <c r="N1" s="381" t="s">
        <v>1145</v>
      </c>
      <c r="O1" s="31"/>
      <c r="P1" s="59" t="s">
        <v>18</v>
      </c>
      <c r="Q1" s="59" t="s">
        <v>19</v>
      </c>
      <c r="R1" s="31"/>
      <c r="S1" s="31"/>
    </row>
    <row r="2" spans="1:19" x14ac:dyDescent="0.35">
      <c r="A2" s="3"/>
      <c r="B2" s="3"/>
      <c r="C2" s="3"/>
      <c r="D2" s="3"/>
      <c r="E2" s="3"/>
      <c r="F2" s="3"/>
      <c r="G2" s="3"/>
      <c r="H2" s="3"/>
      <c r="I2" s="3"/>
      <c r="J2" s="3"/>
      <c r="K2" s="3"/>
      <c r="L2" s="3"/>
      <c r="M2" s="3"/>
      <c r="N2" s="39"/>
      <c r="O2" s="31"/>
      <c r="P2" s="62" t="s">
        <v>1191</v>
      </c>
      <c r="Q2" s="62" t="s">
        <v>1182</v>
      </c>
      <c r="S2" s="31"/>
    </row>
    <row r="3" spans="1:19" ht="29" x14ac:dyDescent="0.35">
      <c r="A3" s="42" t="s">
        <v>227</v>
      </c>
      <c r="B3" s="43" t="s">
        <v>552</v>
      </c>
      <c r="C3" s="43">
        <v>4</v>
      </c>
      <c r="D3" s="43"/>
      <c r="E3" s="43">
        <v>4</v>
      </c>
      <c r="F3" s="294">
        <v>0</v>
      </c>
      <c r="G3" s="294">
        <v>0</v>
      </c>
      <c r="H3" s="294"/>
      <c r="I3" s="43">
        <v>4</v>
      </c>
      <c r="J3" s="5">
        <v>0</v>
      </c>
      <c r="K3" s="5"/>
      <c r="L3" s="11">
        <v>8</v>
      </c>
      <c r="M3" s="5">
        <v>0</v>
      </c>
      <c r="N3" s="5">
        <v>0</v>
      </c>
      <c r="O3" s="31"/>
      <c r="P3" s="63" t="s">
        <v>1192</v>
      </c>
      <c r="Q3" s="63" t="s">
        <v>1184</v>
      </c>
      <c r="S3" s="31"/>
    </row>
    <row r="4" spans="1:19" x14ac:dyDescent="0.35">
      <c r="A4" s="44" t="s">
        <v>210</v>
      </c>
      <c r="B4" s="7" t="s">
        <v>553</v>
      </c>
      <c r="C4" s="7">
        <v>11</v>
      </c>
      <c r="D4" s="7">
        <v>9</v>
      </c>
      <c r="E4" s="7">
        <v>2</v>
      </c>
      <c r="F4" s="5">
        <v>0</v>
      </c>
      <c r="G4" s="5">
        <v>0</v>
      </c>
      <c r="H4" s="5"/>
      <c r="I4" s="7">
        <v>11</v>
      </c>
      <c r="J4" s="5">
        <v>0</v>
      </c>
      <c r="K4" s="5"/>
      <c r="L4" s="11">
        <v>17</v>
      </c>
      <c r="M4" s="5">
        <v>0</v>
      </c>
      <c r="N4" s="5">
        <v>0</v>
      </c>
      <c r="O4" s="31"/>
      <c r="P4" s="63"/>
      <c r="Q4" s="63" t="s">
        <v>1185</v>
      </c>
      <c r="S4" s="31"/>
    </row>
    <row r="5" spans="1:19" x14ac:dyDescent="0.35">
      <c r="A5" s="44" t="s">
        <v>228</v>
      </c>
      <c r="B5" s="7" t="s">
        <v>554</v>
      </c>
      <c r="C5" s="7">
        <v>7</v>
      </c>
      <c r="D5" s="7"/>
      <c r="E5" s="7">
        <v>7</v>
      </c>
      <c r="F5" s="5">
        <v>0</v>
      </c>
      <c r="G5" s="5">
        <v>0</v>
      </c>
      <c r="H5" s="5"/>
      <c r="I5" s="7">
        <v>7</v>
      </c>
      <c r="J5" s="5">
        <v>0</v>
      </c>
      <c r="K5" s="5"/>
      <c r="L5" s="11">
        <v>14</v>
      </c>
      <c r="M5" s="5">
        <v>0</v>
      </c>
      <c r="N5" s="5">
        <v>0</v>
      </c>
      <c r="O5" s="31"/>
      <c r="P5" s="64"/>
      <c r="Q5" s="64"/>
      <c r="S5" s="31"/>
    </row>
    <row r="6" spans="1:19" x14ac:dyDescent="0.35">
      <c r="A6" s="44" t="s">
        <v>211</v>
      </c>
      <c r="B6" s="7" t="s">
        <v>555</v>
      </c>
      <c r="C6" s="7">
        <v>6</v>
      </c>
      <c r="D6" s="7">
        <v>5</v>
      </c>
      <c r="E6" s="7">
        <v>1</v>
      </c>
      <c r="F6" s="5">
        <v>0</v>
      </c>
      <c r="G6" s="5">
        <v>0</v>
      </c>
      <c r="H6" s="5"/>
      <c r="I6" s="7">
        <v>6</v>
      </c>
      <c r="J6" s="5">
        <v>0</v>
      </c>
      <c r="K6" s="5"/>
      <c r="L6" s="11">
        <v>10</v>
      </c>
      <c r="M6" s="5">
        <v>0</v>
      </c>
      <c r="N6" s="5">
        <v>0</v>
      </c>
      <c r="O6" s="31"/>
      <c r="S6" s="31"/>
    </row>
    <row r="7" spans="1:19" x14ac:dyDescent="0.35">
      <c r="A7" s="44" t="s">
        <v>1551</v>
      </c>
      <c r="B7" s="7" t="s">
        <v>1552</v>
      </c>
      <c r="C7" s="7">
        <v>4</v>
      </c>
      <c r="D7" s="7">
        <v>0</v>
      </c>
      <c r="E7" s="7">
        <v>4</v>
      </c>
      <c r="F7" s="5">
        <v>0</v>
      </c>
      <c r="G7" s="5">
        <v>0</v>
      </c>
      <c r="H7" s="5"/>
      <c r="I7" s="7">
        <v>4</v>
      </c>
      <c r="J7" s="5">
        <v>0</v>
      </c>
      <c r="K7" s="5"/>
      <c r="L7" s="11">
        <v>8</v>
      </c>
      <c r="M7" s="5">
        <v>0</v>
      </c>
      <c r="N7" s="5">
        <v>0</v>
      </c>
      <c r="O7" s="31"/>
      <c r="S7" s="31"/>
    </row>
    <row r="8" spans="1:19" x14ac:dyDescent="0.35">
      <c r="A8" s="45" t="s">
        <v>212</v>
      </c>
      <c r="B8" s="4" t="s">
        <v>556</v>
      </c>
      <c r="C8" s="4">
        <v>23</v>
      </c>
      <c r="D8" s="4">
        <v>6</v>
      </c>
      <c r="E8" s="4">
        <v>17</v>
      </c>
      <c r="F8" s="5">
        <v>0</v>
      </c>
      <c r="G8" s="4">
        <v>23</v>
      </c>
      <c r="H8" s="5"/>
      <c r="I8" s="4" t="s">
        <v>77</v>
      </c>
      <c r="J8" s="5">
        <v>0</v>
      </c>
      <c r="K8" s="4">
        <v>8</v>
      </c>
      <c r="L8" s="11">
        <v>10</v>
      </c>
      <c r="M8" s="5">
        <v>0</v>
      </c>
      <c r="N8" s="5">
        <v>0</v>
      </c>
      <c r="O8" s="31"/>
      <c r="S8" s="31"/>
    </row>
    <row r="9" spans="1:19" x14ac:dyDescent="0.35">
      <c r="A9" s="45" t="s">
        <v>213</v>
      </c>
      <c r="B9" s="4" t="s">
        <v>557</v>
      </c>
      <c r="C9" s="4">
        <v>8</v>
      </c>
      <c r="D9" s="4">
        <v>5</v>
      </c>
      <c r="E9" s="4">
        <v>3</v>
      </c>
      <c r="F9" s="5">
        <v>0</v>
      </c>
      <c r="G9" s="4">
        <v>8</v>
      </c>
      <c r="H9" s="5"/>
      <c r="I9" s="4" t="s">
        <v>77</v>
      </c>
      <c r="J9" s="5">
        <v>0</v>
      </c>
      <c r="K9" s="5"/>
      <c r="L9" s="5">
        <v>0</v>
      </c>
      <c r="M9" s="5">
        <v>0</v>
      </c>
      <c r="N9" s="5">
        <v>0</v>
      </c>
      <c r="O9" s="31"/>
      <c r="S9" s="31"/>
    </row>
    <row r="10" spans="1:19" x14ac:dyDescent="0.35">
      <c r="A10" s="45" t="s">
        <v>1549</v>
      </c>
      <c r="B10" s="4" t="s">
        <v>1550</v>
      </c>
      <c r="C10" s="4">
        <v>10</v>
      </c>
      <c r="D10" s="4">
        <v>0</v>
      </c>
      <c r="E10" s="4">
        <v>10</v>
      </c>
      <c r="F10" s="5">
        <v>0</v>
      </c>
      <c r="G10" s="5">
        <v>0</v>
      </c>
      <c r="H10" s="7">
        <v>10</v>
      </c>
      <c r="I10" s="4">
        <v>0</v>
      </c>
      <c r="J10" s="5">
        <v>0</v>
      </c>
      <c r="K10" s="5"/>
      <c r="L10" s="11">
        <v>20</v>
      </c>
      <c r="M10" s="5">
        <v>0</v>
      </c>
      <c r="N10" s="5">
        <v>0</v>
      </c>
      <c r="O10" s="31"/>
      <c r="S10" s="31"/>
    </row>
    <row r="11" spans="1:19" x14ac:dyDescent="0.35">
      <c r="A11" s="44" t="s">
        <v>229</v>
      </c>
      <c r="B11" s="7" t="s">
        <v>558</v>
      </c>
      <c r="C11" s="7">
        <v>3</v>
      </c>
      <c r="D11" s="7"/>
      <c r="E11" s="7">
        <v>3</v>
      </c>
      <c r="F11" s="5">
        <v>0</v>
      </c>
      <c r="G11" s="5">
        <v>0</v>
      </c>
      <c r="H11" s="5"/>
      <c r="I11" s="7">
        <v>3</v>
      </c>
      <c r="J11" s="5">
        <v>0</v>
      </c>
      <c r="K11" s="5"/>
      <c r="L11" s="11">
        <v>6</v>
      </c>
      <c r="M11" s="5">
        <v>0</v>
      </c>
      <c r="N11" s="5">
        <v>0</v>
      </c>
      <c r="O11" s="31"/>
      <c r="S11" s="31"/>
    </row>
    <row r="12" spans="1:19" x14ac:dyDescent="0.35">
      <c r="A12" s="44" t="s">
        <v>214</v>
      </c>
      <c r="B12" s="7" t="s">
        <v>559</v>
      </c>
      <c r="C12" s="7">
        <v>7</v>
      </c>
      <c r="D12" s="7">
        <v>4</v>
      </c>
      <c r="E12" s="7">
        <v>3</v>
      </c>
      <c r="F12" s="5">
        <v>0</v>
      </c>
      <c r="G12" s="5">
        <v>0</v>
      </c>
      <c r="H12" s="5"/>
      <c r="I12" s="7">
        <v>7</v>
      </c>
      <c r="J12" s="5">
        <v>0</v>
      </c>
      <c r="K12" s="5"/>
      <c r="L12" s="11">
        <v>14</v>
      </c>
      <c r="M12" s="5">
        <v>0</v>
      </c>
      <c r="N12" s="5">
        <v>0</v>
      </c>
      <c r="O12" s="31"/>
      <c r="S12" s="31"/>
    </row>
    <row r="13" spans="1:19" x14ac:dyDescent="0.35">
      <c r="A13" s="45" t="s">
        <v>215</v>
      </c>
      <c r="B13" s="4" t="s">
        <v>560</v>
      </c>
      <c r="C13" s="4">
        <v>13</v>
      </c>
      <c r="D13" s="4">
        <v>7</v>
      </c>
      <c r="E13" s="4">
        <v>6</v>
      </c>
      <c r="F13" s="5">
        <v>0</v>
      </c>
      <c r="G13" s="4">
        <v>13</v>
      </c>
      <c r="H13" s="5"/>
      <c r="I13" s="4" t="s">
        <v>77</v>
      </c>
      <c r="J13" s="5">
        <v>0</v>
      </c>
      <c r="K13" s="4">
        <v>6</v>
      </c>
      <c r="L13" s="11">
        <v>2</v>
      </c>
      <c r="M13" s="5">
        <v>0</v>
      </c>
      <c r="N13" s="5">
        <v>0</v>
      </c>
      <c r="O13" s="31"/>
      <c r="S13" s="31"/>
    </row>
    <row r="14" spans="1:19" x14ac:dyDescent="0.35">
      <c r="A14" s="44" t="s">
        <v>1553</v>
      </c>
      <c r="B14" s="7" t="s">
        <v>1554</v>
      </c>
      <c r="C14" s="7">
        <v>8</v>
      </c>
      <c r="D14" s="7">
        <v>0</v>
      </c>
      <c r="E14" s="7">
        <v>8</v>
      </c>
      <c r="F14" s="5">
        <v>0</v>
      </c>
      <c r="G14" s="5">
        <v>0</v>
      </c>
      <c r="H14" s="5"/>
      <c r="I14" s="7">
        <v>8</v>
      </c>
      <c r="J14" s="5">
        <v>0</v>
      </c>
      <c r="K14" s="5"/>
      <c r="L14" s="11">
        <v>16</v>
      </c>
      <c r="M14" s="6">
        <v>1</v>
      </c>
      <c r="N14" s="5">
        <v>0</v>
      </c>
      <c r="O14" s="31"/>
      <c r="S14" s="31"/>
    </row>
    <row r="15" spans="1:19" x14ac:dyDescent="0.35">
      <c r="A15" s="44" t="s">
        <v>1357</v>
      </c>
      <c r="B15" s="7" t="s">
        <v>1358</v>
      </c>
      <c r="C15" s="7">
        <v>5</v>
      </c>
      <c r="D15" s="7"/>
      <c r="E15" s="7">
        <v>5</v>
      </c>
      <c r="F15" s="5">
        <v>0</v>
      </c>
      <c r="G15" s="5">
        <v>0</v>
      </c>
      <c r="H15" s="5"/>
      <c r="I15" s="7">
        <v>5</v>
      </c>
      <c r="J15" s="5">
        <v>0</v>
      </c>
      <c r="K15" s="5"/>
      <c r="L15" s="11">
        <v>10</v>
      </c>
      <c r="M15" s="5">
        <v>0</v>
      </c>
      <c r="N15" s="5">
        <v>0</v>
      </c>
      <c r="O15" s="31"/>
      <c r="S15" s="31"/>
    </row>
    <row r="16" spans="1:19" x14ac:dyDescent="0.35">
      <c r="A16" s="44" t="s">
        <v>1650</v>
      </c>
      <c r="B16" s="7" t="s">
        <v>1651</v>
      </c>
      <c r="C16" s="7">
        <v>4</v>
      </c>
      <c r="D16" s="7"/>
      <c r="E16" s="7">
        <v>4</v>
      </c>
      <c r="F16" s="5">
        <v>0</v>
      </c>
      <c r="G16" s="5">
        <v>0</v>
      </c>
      <c r="H16" s="5"/>
      <c r="I16" s="7">
        <v>4</v>
      </c>
      <c r="J16" s="5">
        <v>0</v>
      </c>
      <c r="K16" s="5"/>
      <c r="L16" s="11">
        <v>8</v>
      </c>
      <c r="M16" s="5"/>
      <c r="N16" s="5"/>
      <c r="O16" s="31"/>
      <c r="S16" s="31"/>
    </row>
    <row r="17" spans="1:19" x14ac:dyDescent="0.35">
      <c r="A17" s="44" t="s">
        <v>216</v>
      </c>
      <c r="B17" s="7" t="s">
        <v>561</v>
      </c>
      <c r="C17" s="7">
        <v>11</v>
      </c>
      <c r="D17" s="7">
        <v>9</v>
      </c>
      <c r="E17" s="7">
        <v>2</v>
      </c>
      <c r="F17" s="5">
        <v>0</v>
      </c>
      <c r="G17" s="5">
        <v>0</v>
      </c>
      <c r="H17" s="5"/>
      <c r="I17" s="7">
        <v>11</v>
      </c>
      <c r="J17" s="5">
        <v>0</v>
      </c>
      <c r="K17" s="5"/>
      <c r="L17" s="11">
        <v>20</v>
      </c>
      <c r="M17" s="5">
        <v>0</v>
      </c>
      <c r="N17" s="5">
        <v>0</v>
      </c>
      <c r="O17" s="31"/>
      <c r="S17" s="31"/>
    </row>
    <row r="18" spans="1:19" x14ac:dyDescent="0.35">
      <c r="A18" s="45" t="s">
        <v>1391</v>
      </c>
      <c r="B18" s="4" t="s">
        <v>1392</v>
      </c>
      <c r="C18" s="4">
        <v>5</v>
      </c>
      <c r="D18" s="4">
        <v>0</v>
      </c>
      <c r="E18" s="4">
        <v>5</v>
      </c>
      <c r="F18" s="5">
        <v>0</v>
      </c>
      <c r="G18" s="4">
        <v>5</v>
      </c>
      <c r="H18" s="5"/>
      <c r="I18" s="4" t="s">
        <v>77</v>
      </c>
      <c r="J18" s="5">
        <v>0</v>
      </c>
      <c r="K18" s="4">
        <v>1</v>
      </c>
      <c r="L18" s="11">
        <v>10</v>
      </c>
      <c r="M18" s="5">
        <v>0</v>
      </c>
      <c r="N18" s="418">
        <v>1</v>
      </c>
      <c r="O18" s="31"/>
      <c r="S18" s="31"/>
    </row>
    <row r="19" spans="1:19" x14ac:dyDescent="0.35">
      <c r="A19" s="44" t="s">
        <v>230</v>
      </c>
      <c r="B19" s="7" t="s">
        <v>562</v>
      </c>
      <c r="C19" s="7">
        <v>4</v>
      </c>
      <c r="D19" s="7">
        <v>3</v>
      </c>
      <c r="E19" s="7">
        <v>1</v>
      </c>
      <c r="F19" s="5">
        <v>0</v>
      </c>
      <c r="G19" s="5">
        <v>0</v>
      </c>
      <c r="H19" s="5"/>
      <c r="I19" s="7">
        <v>4</v>
      </c>
      <c r="J19" s="5">
        <v>0</v>
      </c>
      <c r="K19" s="5"/>
      <c r="L19" s="11">
        <v>8</v>
      </c>
      <c r="M19" s="5">
        <v>0</v>
      </c>
      <c r="N19" s="5">
        <v>0</v>
      </c>
      <c r="O19" s="31"/>
      <c r="S19" s="31"/>
    </row>
    <row r="20" spans="1:19" x14ac:dyDescent="0.35">
      <c r="A20" s="44" t="s">
        <v>217</v>
      </c>
      <c r="B20" s="7" t="s">
        <v>563</v>
      </c>
      <c r="C20" s="7">
        <v>7</v>
      </c>
      <c r="D20" s="7">
        <v>3</v>
      </c>
      <c r="E20" s="7">
        <v>4</v>
      </c>
      <c r="F20" s="5">
        <v>0</v>
      </c>
      <c r="G20" s="5">
        <v>0</v>
      </c>
      <c r="H20" s="5"/>
      <c r="I20" s="7">
        <v>7</v>
      </c>
      <c r="J20" s="5">
        <v>0</v>
      </c>
      <c r="K20" s="5"/>
      <c r="L20" s="11">
        <v>8</v>
      </c>
      <c r="M20" s="6">
        <v>1</v>
      </c>
      <c r="N20" s="5">
        <v>0</v>
      </c>
      <c r="O20" s="31"/>
      <c r="S20" s="31"/>
    </row>
    <row r="21" spans="1:19" x14ac:dyDescent="0.35">
      <c r="A21" s="45" t="s">
        <v>218</v>
      </c>
      <c r="B21" s="4" t="s">
        <v>564</v>
      </c>
      <c r="C21" s="4">
        <v>6</v>
      </c>
      <c r="D21" s="4">
        <v>5</v>
      </c>
      <c r="E21" s="4">
        <v>1</v>
      </c>
      <c r="F21" s="5">
        <v>0</v>
      </c>
      <c r="G21" s="4">
        <v>6</v>
      </c>
      <c r="H21" s="5"/>
      <c r="I21" s="4" t="s">
        <v>77</v>
      </c>
      <c r="J21" s="5">
        <v>0</v>
      </c>
      <c r="K21" s="4">
        <v>2</v>
      </c>
      <c r="L21" s="5">
        <v>0</v>
      </c>
      <c r="M21" s="5">
        <v>0</v>
      </c>
      <c r="N21" s="5">
        <v>0</v>
      </c>
      <c r="O21" s="31"/>
      <c r="S21" s="31"/>
    </row>
    <row r="22" spans="1:19" x14ac:dyDescent="0.35">
      <c r="A22" s="45" t="s">
        <v>231</v>
      </c>
      <c r="B22" s="4" t="s">
        <v>565</v>
      </c>
      <c r="C22" s="4">
        <v>10</v>
      </c>
      <c r="D22" s="4"/>
      <c r="E22" s="4">
        <v>10</v>
      </c>
      <c r="F22" s="5">
        <v>0</v>
      </c>
      <c r="G22" s="4">
        <v>10</v>
      </c>
      <c r="H22" s="5"/>
      <c r="I22" s="4" t="s">
        <v>77</v>
      </c>
      <c r="J22" s="5">
        <v>0</v>
      </c>
      <c r="K22" s="5">
        <v>0</v>
      </c>
      <c r="L22" s="11">
        <v>20</v>
      </c>
      <c r="M22" s="6">
        <v>2</v>
      </c>
      <c r="N22" s="5">
        <v>0</v>
      </c>
      <c r="O22" s="31"/>
      <c r="S22" s="31"/>
    </row>
    <row r="23" spans="1:19" x14ac:dyDescent="0.35">
      <c r="A23" s="45" t="s">
        <v>232</v>
      </c>
      <c r="B23" s="4" t="s">
        <v>566</v>
      </c>
      <c r="C23" s="4">
        <v>6</v>
      </c>
      <c r="D23" s="4"/>
      <c r="E23" s="4">
        <v>6</v>
      </c>
      <c r="F23" s="5">
        <v>0</v>
      </c>
      <c r="G23" s="4">
        <v>6</v>
      </c>
      <c r="H23" s="5"/>
      <c r="I23" s="4" t="s">
        <v>77</v>
      </c>
      <c r="J23" s="5">
        <v>0</v>
      </c>
      <c r="K23" s="4">
        <v>4</v>
      </c>
      <c r="L23" s="11">
        <v>2</v>
      </c>
      <c r="M23" s="6">
        <v>1</v>
      </c>
      <c r="N23" s="5">
        <v>0</v>
      </c>
      <c r="O23" s="31"/>
      <c r="S23" s="31"/>
    </row>
    <row r="24" spans="1:19" x14ac:dyDescent="0.35">
      <c r="A24" s="44" t="s">
        <v>1426</v>
      </c>
      <c r="B24" s="7" t="s">
        <v>1427</v>
      </c>
      <c r="C24" s="7">
        <v>7</v>
      </c>
      <c r="D24" s="7"/>
      <c r="E24" s="7">
        <v>7</v>
      </c>
      <c r="F24" s="5">
        <v>0</v>
      </c>
      <c r="G24" s="5">
        <v>0</v>
      </c>
      <c r="H24" s="5"/>
      <c r="I24" s="7">
        <v>7</v>
      </c>
      <c r="J24" s="5">
        <v>0</v>
      </c>
      <c r="K24" s="5"/>
      <c r="L24" s="11">
        <v>14</v>
      </c>
      <c r="M24" s="6">
        <v>1</v>
      </c>
      <c r="N24" s="5">
        <v>0</v>
      </c>
      <c r="O24" s="31"/>
      <c r="S24" s="31"/>
    </row>
    <row r="25" spans="1:19" ht="16.899999999999999" customHeight="1" x14ac:dyDescent="0.35">
      <c r="A25" s="44" t="s">
        <v>1359</v>
      </c>
      <c r="B25" s="7" t="s">
        <v>1360</v>
      </c>
      <c r="C25" s="7">
        <v>5</v>
      </c>
      <c r="D25" s="7"/>
      <c r="E25" s="7">
        <v>5</v>
      </c>
      <c r="F25" s="5">
        <v>0</v>
      </c>
      <c r="G25" s="5">
        <v>0</v>
      </c>
      <c r="H25" s="5"/>
      <c r="I25" s="7">
        <v>5</v>
      </c>
      <c r="J25" s="5">
        <v>0</v>
      </c>
      <c r="K25" s="5"/>
      <c r="L25" s="11">
        <v>10</v>
      </c>
      <c r="M25" s="5">
        <v>0</v>
      </c>
      <c r="N25" s="5"/>
      <c r="O25" s="31"/>
      <c r="S25" s="31"/>
    </row>
    <row r="26" spans="1:19" x14ac:dyDescent="0.35">
      <c r="A26" s="44" t="s">
        <v>233</v>
      </c>
      <c r="B26" s="7" t="s">
        <v>567</v>
      </c>
      <c r="C26" s="7">
        <v>5</v>
      </c>
      <c r="D26" s="7"/>
      <c r="E26" s="7">
        <v>5</v>
      </c>
      <c r="F26" s="5">
        <v>0</v>
      </c>
      <c r="G26" s="5">
        <v>0</v>
      </c>
      <c r="H26" s="5"/>
      <c r="I26" s="7">
        <v>5</v>
      </c>
      <c r="J26" s="5">
        <v>0</v>
      </c>
      <c r="K26" s="5"/>
      <c r="L26" s="11">
        <v>8</v>
      </c>
      <c r="M26" s="5">
        <v>0</v>
      </c>
      <c r="N26" s="5">
        <v>0</v>
      </c>
      <c r="O26" s="31"/>
      <c r="S26" s="31"/>
    </row>
    <row r="27" spans="1:19" x14ac:dyDescent="0.35">
      <c r="A27" s="45" t="s">
        <v>219</v>
      </c>
      <c r="B27" s="4" t="s">
        <v>568</v>
      </c>
      <c r="C27" s="4">
        <v>8</v>
      </c>
      <c r="D27" s="4">
        <v>6</v>
      </c>
      <c r="E27" s="4">
        <v>2</v>
      </c>
      <c r="F27" s="5">
        <v>0</v>
      </c>
      <c r="G27" s="4">
        <v>8</v>
      </c>
      <c r="H27" s="5"/>
      <c r="I27" s="4" t="s">
        <v>77</v>
      </c>
      <c r="J27" s="5">
        <v>0</v>
      </c>
      <c r="K27" s="5">
        <v>0</v>
      </c>
      <c r="L27" s="11">
        <v>8</v>
      </c>
      <c r="M27" s="5">
        <v>0</v>
      </c>
      <c r="N27" s="5">
        <v>0</v>
      </c>
      <c r="O27" s="31"/>
      <c r="S27" s="31"/>
    </row>
    <row r="28" spans="1:19" x14ac:dyDescent="0.35">
      <c r="A28" s="45" t="s">
        <v>234</v>
      </c>
      <c r="B28" s="4" t="s">
        <v>569</v>
      </c>
      <c r="C28" s="4">
        <v>3</v>
      </c>
      <c r="D28" s="4"/>
      <c r="E28" s="4">
        <v>3</v>
      </c>
      <c r="F28" s="5">
        <v>0</v>
      </c>
      <c r="G28" s="4">
        <v>3</v>
      </c>
      <c r="H28" s="5"/>
      <c r="I28" s="4" t="s">
        <v>77</v>
      </c>
      <c r="J28" s="5">
        <v>0</v>
      </c>
      <c r="K28" s="4">
        <v>2</v>
      </c>
      <c r="L28" s="11">
        <v>6</v>
      </c>
      <c r="M28" s="5">
        <v>0</v>
      </c>
      <c r="N28" s="5">
        <v>0</v>
      </c>
      <c r="O28" s="31"/>
      <c r="S28" s="31"/>
    </row>
    <row r="29" spans="1:19" x14ac:dyDescent="0.35">
      <c r="A29" s="45" t="s">
        <v>236</v>
      </c>
      <c r="B29" s="4" t="s">
        <v>570</v>
      </c>
      <c r="C29" s="4">
        <v>8</v>
      </c>
      <c r="D29" s="4"/>
      <c r="E29" s="4">
        <v>8</v>
      </c>
      <c r="F29" s="5">
        <v>0</v>
      </c>
      <c r="G29" s="4">
        <v>8</v>
      </c>
      <c r="H29" s="5"/>
      <c r="I29" s="4" t="s">
        <v>77</v>
      </c>
      <c r="J29" s="5">
        <v>0</v>
      </c>
      <c r="K29" s="5">
        <v>0</v>
      </c>
      <c r="L29" s="11">
        <v>16</v>
      </c>
      <c r="M29" s="6">
        <v>1</v>
      </c>
      <c r="N29" s="5">
        <v>0</v>
      </c>
      <c r="O29" s="31"/>
      <c r="S29" s="31"/>
    </row>
    <row r="30" spans="1:19" x14ac:dyDescent="0.35">
      <c r="A30" s="45" t="s">
        <v>220</v>
      </c>
      <c r="B30" s="4" t="s">
        <v>571</v>
      </c>
      <c r="C30" s="4">
        <v>12</v>
      </c>
      <c r="D30" s="4">
        <v>10</v>
      </c>
      <c r="E30" s="4">
        <v>2</v>
      </c>
      <c r="F30" s="5">
        <v>0</v>
      </c>
      <c r="G30" s="4">
        <v>12</v>
      </c>
      <c r="H30" s="5"/>
      <c r="I30" s="4" t="s">
        <v>77</v>
      </c>
      <c r="J30" s="5">
        <v>0</v>
      </c>
      <c r="K30" s="4">
        <v>5</v>
      </c>
      <c r="L30" s="11">
        <v>2</v>
      </c>
      <c r="M30" s="5">
        <v>0</v>
      </c>
      <c r="N30" s="5">
        <v>0</v>
      </c>
      <c r="O30" s="31"/>
      <c r="S30" s="31"/>
    </row>
    <row r="31" spans="1:19" x14ac:dyDescent="0.35">
      <c r="A31" s="44" t="s">
        <v>235</v>
      </c>
      <c r="B31" s="7" t="s">
        <v>572</v>
      </c>
      <c r="C31" s="7">
        <v>6</v>
      </c>
      <c r="D31" s="7"/>
      <c r="E31" s="7">
        <v>6</v>
      </c>
      <c r="F31" s="5">
        <v>0</v>
      </c>
      <c r="G31" s="5">
        <v>0</v>
      </c>
      <c r="H31" s="5"/>
      <c r="I31" s="7">
        <v>6</v>
      </c>
      <c r="J31" s="5">
        <v>0</v>
      </c>
      <c r="K31" s="5"/>
      <c r="L31" s="11">
        <v>12</v>
      </c>
      <c r="M31" s="5">
        <v>0</v>
      </c>
      <c r="N31" s="418">
        <v>1</v>
      </c>
      <c r="O31" s="31"/>
      <c r="S31" s="31"/>
    </row>
    <row r="32" spans="1:19" x14ac:dyDescent="0.35">
      <c r="A32" s="44" t="s">
        <v>237</v>
      </c>
      <c r="B32" s="7" t="s">
        <v>573</v>
      </c>
      <c r="C32" s="7">
        <v>11</v>
      </c>
      <c r="D32" s="7"/>
      <c r="E32" s="7">
        <v>11</v>
      </c>
      <c r="F32" s="5">
        <v>0</v>
      </c>
      <c r="G32" s="5">
        <v>0</v>
      </c>
      <c r="H32" s="5"/>
      <c r="I32" s="7">
        <v>11</v>
      </c>
      <c r="J32" s="5">
        <v>0</v>
      </c>
      <c r="K32" s="5"/>
      <c r="L32" s="11">
        <v>22</v>
      </c>
      <c r="M32" s="5">
        <v>0</v>
      </c>
      <c r="N32" s="5">
        <v>0</v>
      </c>
      <c r="O32" s="31"/>
      <c r="S32" s="31"/>
    </row>
    <row r="33" spans="1:19" x14ac:dyDescent="0.35">
      <c r="A33" s="45" t="s">
        <v>238</v>
      </c>
      <c r="B33" s="4" t="s">
        <v>574</v>
      </c>
      <c r="C33" s="4">
        <v>8</v>
      </c>
      <c r="D33" s="4"/>
      <c r="E33" s="4">
        <v>8</v>
      </c>
      <c r="F33" s="5">
        <v>0</v>
      </c>
      <c r="G33" s="5">
        <v>0</v>
      </c>
      <c r="H33" s="7">
        <v>8</v>
      </c>
      <c r="I33" s="4">
        <v>0</v>
      </c>
      <c r="J33" s="5">
        <v>0</v>
      </c>
      <c r="K33" s="5"/>
      <c r="L33" s="11">
        <v>14</v>
      </c>
      <c r="M33" s="6">
        <v>1</v>
      </c>
      <c r="N33" s="5">
        <v>0</v>
      </c>
      <c r="O33" s="31"/>
      <c r="S33" s="31"/>
    </row>
    <row r="34" spans="1:19" x14ac:dyDescent="0.35">
      <c r="A34" s="45" t="s">
        <v>1662</v>
      </c>
      <c r="B34" s="4" t="s">
        <v>1663</v>
      </c>
      <c r="C34" s="4">
        <v>4</v>
      </c>
      <c r="D34" s="4"/>
      <c r="E34" s="4">
        <v>4</v>
      </c>
      <c r="F34" s="5">
        <v>0</v>
      </c>
      <c r="G34" s="4">
        <v>4</v>
      </c>
      <c r="H34" s="5"/>
      <c r="I34" s="4" t="s">
        <v>77</v>
      </c>
      <c r="J34" s="5">
        <v>0</v>
      </c>
      <c r="K34" s="5">
        <v>0</v>
      </c>
      <c r="L34" s="11">
        <v>8</v>
      </c>
      <c r="M34" s="6">
        <v>0</v>
      </c>
      <c r="N34" s="5">
        <v>0</v>
      </c>
      <c r="O34" s="31"/>
      <c r="S34" s="31"/>
    </row>
    <row r="35" spans="1:19" x14ac:dyDescent="0.35">
      <c r="A35" s="45" t="s">
        <v>221</v>
      </c>
      <c r="B35" s="4" t="s">
        <v>575</v>
      </c>
      <c r="C35" s="4">
        <v>9</v>
      </c>
      <c r="D35" s="4">
        <v>7</v>
      </c>
      <c r="E35" s="4">
        <v>2</v>
      </c>
      <c r="F35" s="5">
        <v>0</v>
      </c>
      <c r="G35" s="4">
        <v>9</v>
      </c>
      <c r="H35" s="5"/>
      <c r="I35" s="4" t="s">
        <v>77</v>
      </c>
      <c r="J35" s="5">
        <v>0</v>
      </c>
      <c r="K35" s="4">
        <v>2</v>
      </c>
      <c r="L35" s="11">
        <v>8</v>
      </c>
      <c r="M35" s="6">
        <v>1</v>
      </c>
      <c r="N35" s="5">
        <v>0</v>
      </c>
      <c r="O35" s="31"/>
      <c r="S35" s="31"/>
    </row>
    <row r="36" spans="1:19" x14ac:dyDescent="0.35">
      <c r="A36" s="45" t="s">
        <v>223</v>
      </c>
      <c r="B36" s="4" t="s">
        <v>576</v>
      </c>
      <c r="C36" s="4">
        <v>12</v>
      </c>
      <c r="D36" s="4">
        <v>5</v>
      </c>
      <c r="E36" s="4">
        <v>7</v>
      </c>
      <c r="F36" s="5">
        <v>0</v>
      </c>
      <c r="G36" s="4">
        <v>12</v>
      </c>
      <c r="H36" s="5"/>
      <c r="I36" s="4" t="s">
        <v>77</v>
      </c>
      <c r="J36" s="5">
        <v>0</v>
      </c>
      <c r="K36" s="4">
        <v>4</v>
      </c>
      <c r="L36" s="11">
        <v>2</v>
      </c>
      <c r="M36" s="5">
        <v>0</v>
      </c>
      <c r="N36" s="5">
        <v>0</v>
      </c>
      <c r="O36" s="31"/>
      <c r="S36" s="31"/>
    </row>
    <row r="37" spans="1:19" x14ac:dyDescent="0.35">
      <c r="A37" s="45" t="s">
        <v>222</v>
      </c>
      <c r="B37" s="4" t="s">
        <v>577</v>
      </c>
      <c r="C37" s="4">
        <v>18</v>
      </c>
      <c r="D37" s="4">
        <v>10</v>
      </c>
      <c r="E37" s="4">
        <v>8</v>
      </c>
      <c r="F37" s="5">
        <v>0</v>
      </c>
      <c r="G37" s="4">
        <v>18</v>
      </c>
      <c r="H37" s="5"/>
      <c r="I37" s="4" t="s">
        <v>77</v>
      </c>
      <c r="J37" s="5">
        <v>0</v>
      </c>
      <c r="K37" s="5">
        <v>0</v>
      </c>
      <c r="L37" s="11">
        <v>2</v>
      </c>
      <c r="M37" s="5">
        <v>0</v>
      </c>
      <c r="N37" s="418">
        <v>1</v>
      </c>
      <c r="O37" s="31"/>
      <c r="S37" s="31"/>
    </row>
    <row r="38" spans="1:19" x14ac:dyDescent="0.35">
      <c r="A38" s="45" t="s">
        <v>1355</v>
      </c>
      <c r="B38" s="4" t="s">
        <v>1356</v>
      </c>
      <c r="C38" s="4">
        <v>4</v>
      </c>
      <c r="D38" s="4"/>
      <c r="E38" s="4">
        <v>4</v>
      </c>
      <c r="F38" s="5">
        <v>0</v>
      </c>
      <c r="G38" s="5">
        <v>0</v>
      </c>
      <c r="H38" s="7">
        <v>4</v>
      </c>
      <c r="I38" s="4">
        <v>0</v>
      </c>
      <c r="J38" s="5">
        <v>0</v>
      </c>
      <c r="K38" s="5"/>
      <c r="L38" s="11">
        <v>8</v>
      </c>
      <c r="M38" s="5"/>
      <c r="N38" s="418"/>
      <c r="O38" s="31"/>
      <c r="S38" s="31"/>
    </row>
    <row r="39" spans="1:19" x14ac:dyDescent="0.35">
      <c r="A39" s="44" t="s">
        <v>239</v>
      </c>
      <c r="B39" s="7" t="s">
        <v>578</v>
      </c>
      <c r="C39" s="7">
        <v>7</v>
      </c>
      <c r="D39" s="7"/>
      <c r="E39" s="7">
        <v>7</v>
      </c>
      <c r="F39" s="5">
        <v>0</v>
      </c>
      <c r="G39" s="5">
        <v>0</v>
      </c>
      <c r="H39" s="5"/>
      <c r="I39" s="7">
        <v>7</v>
      </c>
      <c r="J39" s="5">
        <v>0</v>
      </c>
      <c r="K39" s="5"/>
      <c r="L39" s="11">
        <v>12</v>
      </c>
      <c r="M39" s="6">
        <v>1</v>
      </c>
      <c r="N39" s="5">
        <v>0</v>
      </c>
      <c r="O39" s="31"/>
      <c r="S39" s="31"/>
    </row>
    <row r="40" spans="1:19" x14ac:dyDescent="0.35">
      <c r="A40" s="45" t="s">
        <v>240</v>
      </c>
      <c r="B40" s="4" t="s">
        <v>579</v>
      </c>
      <c r="C40" s="4">
        <v>4</v>
      </c>
      <c r="D40" s="4"/>
      <c r="E40" s="4">
        <v>4</v>
      </c>
      <c r="F40" s="5">
        <v>0</v>
      </c>
      <c r="G40" s="4">
        <v>4</v>
      </c>
      <c r="H40" s="5"/>
      <c r="I40" s="4" t="s">
        <v>77</v>
      </c>
      <c r="J40" s="5">
        <v>0</v>
      </c>
      <c r="K40" s="4">
        <v>2</v>
      </c>
      <c r="L40" s="11">
        <v>8</v>
      </c>
      <c r="M40" s="5">
        <v>0</v>
      </c>
      <c r="N40" s="5">
        <v>0</v>
      </c>
      <c r="O40" s="31"/>
      <c r="S40" s="31"/>
    </row>
    <row r="41" spans="1:19" x14ac:dyDescent="0.35">
      <c r="A41" s="44" t="s">
        <v>224</v>
      </c>
      <c r="B41" s="7" t="s">
        <v>580</v>
      </c>
      <c r="C41" s="7">
        <v>5</v>
      </c>
      <c r="D41" s="7">
        <v>4</v>
      </c>
      <c r="E41" s="7">
        <v>1</v>
      </c>
      <c r="F41" s="5">
        <v>0</v>
      </c>
      <c r="G41" s="5">
        <v>0</v>
      </c>
      <c r="H41" s="5"/>
      <c r="I41" s="7">
        <v>5</v>
      </c>
      <c r="J41" s="5">
        <v>0</v>
      </c>
      <c r="K41" s="5"/>
      <c r="L41" s="11">
        <v>8</v>
      </c>
      <c r="M41" s="5">
        <v>0</v>
      </c>
      <c r="N41" s="5">
        <v>0</v>
      </c>
      <c r="O41" s="31"/>
      <c r="S41" s="31"/>
    </row>
    <row r="42" spans="1:19" x14ac:dyDescent="0.35">
      <c r="A42" s="45" t="s">
        <v>225</v>
      </c>
      <c r="B42" s="4" t="s">
        <v>581</v>
      </c>
      <c r="C42" s="4">
        <v>15</v>
      </c>
      <c r="D42" s="4">
        <v>13</v>
      </c>
      <c r="E42" s="4">
        <v>2</v>
      </c>
      <c r="F42" s="5">
        <v>0</v>
      </c>
      <c r="G42" s="4">
        <v>15</v>
      </c>
      <c r="H42" s="5"/>
      <c r="I42" s="4" t="s">
        <v>77</v>
      </c>
      <c r="J42" s="5">
        <v>0</v>
      </c>
      <c r="K42" s="4">
        <v>9</v>
      </c>
      <c r="L42" s="11">
        <v>4</v>
      </c>
      <c r="M42" s="5">
        <v>0</v>
      </c>
      <c r="N42" s="418">
        <v>1</v>
      </c>
      <c r="O42" s="31"/>
      <c r="S42" s="31"/>
    </row>
    <row r="43" spans="1:19" x14ac:dyDescent="0.35">
      <c r="A43" s="44" t="s">
        <v>241</v>
      </c>
      <c r="B43" s="7" t="s">
        <v>582</v>
      </c>
      <c r="C43" s="7">
        <v>10</v>
      </c>
      <c r="D43" s="7">
        <v>8</v>
      </c>
      <c r="E43" s="7">
        <v>2</v>
      </c>
      <c r="F43" s="5">
        <v>0</v>
      </c>
      <c r="G43" s="5">
        <v>0</v>
      </c>
      <c r="H43" s="5"/>
      <c r="I43" s="7">
        <v>10</v>
      </c>
      <c r="J43" s="5">
        <v>0</v>
      </c>
      <c r="K43" s="5"/>
      <c r="L43" s="11">
        <v>20</v>
      </c>
      <c r="M43" s="5">
        <v>0</v>
      </c>
      <c r="N43" s="5">
        <v>0</v>
      </c>
      <c r="O43" s="31"/>
      <c r="S43" s="31"/>
    </row>
    <row r="44" spans="1:19" x14ac:dyDescent="0.35">
      <c r="A44" s="45" t="s">
        <v>1537</v>
      </c>
      <c r="B44" s="4" t="s">
        <v>1538</v>
      </c>
      <c r="C44" s="4">
        <v>5</v>
      </c>
      <c r="D44" s="4">
        <v>0</v>
      </c>
      <c r="E44" s="4">
        <v>5</v>
      </c>
      <c r="F44" s="5">
        <v>0</v>
      </c>
      <c r="G44" s="5">
        <v>0</v>
      </c>
      <c r="H44" s="7">
        <v>5</v>
      </c>
      <c r="I44" s="4">
        <v>0</v>
      </c>
      <c r="J44" s="5">
        <v>0</v>
      </c>
      <c r="K44" s="5"/>
      <c r="L44" s="11">
        <v>10</v>
      </c>
      <c r="M44" s="5">
        <v>0</v>
      </c>
      <c r="N44" s="5">
        <v>0</v>
      </c>
      <c r="O44" s="31"/>
      <c r="S44" s="31"/>
    </row>
    <row r="45" spans="1:19" x14ac:dyDescent="0.35">
      <c r="A45" s="44" t="s">
        <v>226</v>
      </c>
      <c r="B45" s="7" t="s">
        <v>583</v>
      </c>
      <c r="C45" s="7">
        <v>11</v>
      </c>
      <c r="D45" s="7">
        <v>9</v>
      </c>
      <c r="E45" s="7">
        <v>2</v>
      </c>
      <c r="F45" s="5">
        <v>0</v>
      </c>
      <c r="G45" s="5">
        <v>0</v>
      </c>
      <c r="H45" s="5"/>
      <c r="I45" s="7">
        <v>11</v>
      </c>
      <c r="J45" s="5">
        <v>0</v>
      </c>
      <c r="K45" s="5"/>
      <c r="L45" s="11">
        <v>18</v>
      </c>
      <c r="M45" s="5">
        <v>0</v>
      </c>
      <c r="N45" s="5">
        <v>0</v>
      </c>
      <c r="O45" s="31"/>
      <c r="S45" s="31"/>
    </row>
    <row r="46" spans="1:19" x14ac:dyDescent="0.35">
      <c r="A46" s="44" t="s">
        <v>1389</v>
      </c>
      <c r="B46" s="7" t="s">
        <v>1390</v>
      </c>
      <c r="C46" s="7">
        <v>7</v>
      </c>
      <c r="D46" s="7"/>
      <c r="E46" s="7">
        <v>7</v>
      </c>
      <c r="F46" s="5">
        <v>0</v>
      </c>
      <c r="G46" s="5">
        <v>0</v>
      </c>
      <c r="H46" s="5"/>
      <c r="I46" s="7">
        <v>7</v>
      </c>
      <c r="J46" s="5">
        <v>0</v>
      </c>
      <c r="K46" s="5"/>
      <c r="L46" s="11">
        <v>14</v>
      </c>
      <c r="M46" s="5">
        <v>0</v>
      </c>
      <c r="N46" s="5">
        <v>0</v>
      </c>
      <c r="O46" s="31"/>
      <c r="S46" s="31"/>
    </row>
    <row r="47" spans="1:19" x14ac:dyDescent="0.35">
      <c r="A47" s="41" t="s">
        <v>208</v>
      </c>
      <c r="B47" s="40"/>
      <c r="C47" s="40">
        <f>SUM(C3:C46)</f>
        <v>346</v>
      </c>
      <c r="D47" s="40">
        <f>SUM(D3:D45)</f>
        <v>128</v>
      </c>
      <c r="E47" s="40">
        <f>SUM(E3:E46)</f>
        <v>218</v>
      </c>
      <c r="F47" s="40">
        <v>0</v>
      </c>
      <c r="G47" s="40">
        <f>SUM(G3:G46)</f>
        <v>164</v>
      </c>
      <c r="H47" s="40">
        <f>SUM(H3:H46)</f>
        <v>27</v>
      </c>
      <c r="I47" s="25">
        <f>SUM(I3:I46)</f>
        <v>155</v>
      </c>
      <c r="J47" s="25">
        <v>0</v>
      </c>
      <c r="K47" s="25">
        <f>SUM(K3:K46)</f>
        <v>45</v>
      </c>
      <c r="L47" s="25">
        <f>SUM(L3:L46)</f>
        <v>445</v>
      </c>
      <c r="M47" s="25">
        <f>SUM(M3:M46)</f>
        <v>10</v>
      </c>
      <c r="N47" s="40">
        <v>3</v>
      </c>
    </row>
    <row r="48" spans="1:19" x14ac:dyDescent="0.35">
      <c r="A48" s="211"/>
      <c r="B48" s="122"/>
      <c r="C48" s="122"/>
      <c r="D48" s="122"/>
      <c r="E48" s="122"/>
      <c r="F48" s="122"/>
      <c r="G48" s="122"/>
      <c r="H48" s="122"/>
      <c r="I48" s="185"/>
      <c r="J48" s="185"/>
      <c r="K48" s="185"/>
      <c r="L48" s="185"/>
      <c r="M48" s="185"/>
      <c r="N48" s="122"/>
      <c r="O48" s="122"/>
    </row>
    <row r="49" spans="1:18" x14ac:dyDescent="0.35">
      <c r="A49" s="12" t="s">
        <v>78</v>
      </c>
      <c r="B49" s="31"/>
      <c r="C49" s="209" t="s">
        <v>745</v>
      </c>
      <c r="D49" s="209"/>
      <c r="E49" s="209"/>
      <c r="F49" s="209"/>
      <c r="G49" s="209"/>
      <c r="H49" s="209"/>
      <c r="I49" s="209"/>
      <c r="J49" s="209"/>
      <c r="K49" s="209"/>
    </row>
    <row r="50" spans="1:18" x14ac:dyDescent="0.35">
      <c r="A50" s="16" t="s">
        <v>79</v>
      </c>
      <c r="B50" s="31"/>
      <c r="C50" s="31"/>
      <c r="D50" s="31"/>
      <c r="E50" s="31"/>
      <c r="F50" s="31"/>
      <c r="G50" s="31"/>
      <c r="H50" s="31"/>
    </row>
    <row r="51" spans="1:18" x14ac:dyDescent="0.35">
      <c r="A51" s="29" t="s">
        <v>80</v>
      </c>
      <c r="B51" s="31"/>
      <c r="C51" s="31"/>
      <c r="D51" s="31"/>
      <c r="E51" s="31"/>
      <c r="F51" s="31"/>
      <c r="G51" s="31"/>
      <c r="H51" s="31"/>
    </row>
    <row r="52" spans="1:18" x14ac:dyDescent="0.35">
      <c r="A52" s="30" t="s">
        <v>81</v>
      </c>
      <c r="B52" s="31"/>
      <c r="C52" s="31"/>
      <c r="D52" s="31"/>
      <c r="E52" s="31"/>
      <c r="F52" s="31"/>
      <c r="G52" s="31"/>
      <c r="H52" s="31"/>
    </row>
    <row r="53" spans="1:18" x14ac:dyDescent="0.35">
      <c r="A53" s="203" t="s">
        <v>789</v>
      </c>
      <c r="B53" s="31"/>
      <c r="C53" s="31"/>
      <c r="D53" s="31"/>
      <c r="E53" s="31"/>
      <c r="F53" s="31"/>
      <c r="G53" s="31"/>
      <c r="H53" s="31"/>
    </row>
    <row r="54" spans="1:18" x14ac:dyDescent="0.35">
      <c r="A54" s="420" t="s">
        <v>1142</v>
      </c>
      <c r="B54" s="31"/>
      <c r="C54" s="31"/>
      <c r="D54" s="31"/>
      <c r="E54" s="31"/>
      <c r="F54" s="31"/>
      <c r="G54" s="31"/>
      <c r="H54" s="31"/>
    </row>
    <row r="55" spans="1:18" ht="15" thickBot="1" x14ac:dyDescent="0.4">
      <c r="A55" s="387" t="s">
        <v>840</v>
      </c>
      <c r="B55" s="31"/>
      <c r="C55" s="31"/>
      <c r="D55" s="31"/>
    </row>
    <row r="56" spans="1:18" ht="31.5" thickBot="1" x14ac:dyDescent="0.4">
      <c r="A56" s="439"/>
      <c r="B56" s="440" t="s">
        <v>1141</v>
      </c>
      <c r="C56" s="441"/>
      <c r="D56" s="442"/>
      <c r="E56" s="642" t="s">
        <v>15</v>
      </c>
      <c r="F56" s="660"/>
      <c r="G56" s="181" t="s">
        <v>14</v>
      </c>
      <c r="H56" s="666"/>
      <c r="I56" s="438"/>
      <c r="J56" s="638" t="s">
        <v>30</v>
      </c>
      <c r="K56" s="640"/>
      <c r="L56" s="640"/>
      <c r="M56" s="639"/>
      <c r="N56" s="200" t="s">
        <v>242</v>
      </c>
    </row>
    <row r="57" spans="1:18" ht="43.5" x14ac:dyDescent="0.35">
      <c r="A57" s="32" t="s">
        <v>246</v>
      </c>
      <c r="B57" s="32" t="s">
        <v>247</v>
      </c>
      <c r="C57" s="32" t="s">
        <v>248</v>
      </c>
      <c r="D57" s="33" t="s">
        <v>249</v>
      </c>
      <c r="E57" s="34" t="s">
        <v>250</v>
      </c>
      <c r="F57" s="33" t="s">
        <v>251</v>
      </c>
      <c r="G57" s="168" t="s">
        <v>252</v>
      </c>
      <c r="H57" s="665"/>
      <c r="I57" s="170" t="s">
        <v>251</v>
      </c>
      <c r="J57" s="400" t="s">
        <v>788</v>
      </c>
      <c r="K57" s="617"/>
      <c r="L57" s="169" t="s">
        <v>253</v>
      </c>
      <c r="M57" s="170" t="s">
        <v>249</v>
      </c>
      <c r="N57" s="180" t="s">
        <v>254</v>
      </c>
    </row>
    <row r="58" spans="1:18" ht="29" x14ac:dyDescent="0.35">
      <c r="A58" s="37">
        <v>346</v>
      </c>
      <c r="B58" s="37" t="s">
        <v>255</v>
      </c>
      <c r="C58" s="136">
        <v>24</v>
      </c>
      <c r="D58" s="137">
        <v>0.99</v>
      </c>
      <c r="E58" s="37">
        <v>158</v>
      </c>
      <c r="F58" s="37" t="s">
        <v>258</v>
      </c>
      <c r="G58" s="37">
        <v>182</v>
      </c>
      <c r="H58" s="37"/>
      <c r="I58" s="37" t="s">
        <v>256</v>
      </c>
      <c r="J58" s="37" t="s">
        <v>69</v>
      </c>
      <c r="K58" s="37"/>
      <c r="L58" s="37"/>
      <c r="M58" s="38">
        <v>0.99</v>
      </c>
      <c r="N58" s="37" t="s">
        <v>1209</v>
      </c>
    </row>
    <row r="59" spans="1:18" x14ac:dyDescent="0.35">
      <c r="A59" s="31"/>
      <c r="B59" s="31"/>
      <c r="C59" s="31"/>
      <c r="D59" s="31"/>
      <c r="E59" s="31"/>
      <c r="F59" s="31"/>
      <c r="G59" s="31"/>
      <c r="H59" s="31"/>
    </row>
    <row r="60" spans="1:18" ht="29" x14ac:dyDescent="0.35">
      <c r="A60" s="57" t="s">
        <v>14</v>
      </c>
      <c r="B60" s="57" t="s">
        <v>330</v>
      </c>
      <c r="C60" s="120" t="s">
        <v>331</v>
      </c>
      <c r="D60" s="83" t="s">
        <v>332</v>
      </c>
      <c r="E60" s="121" t="s">
        <v>333</v>
      </c>
      <c r="F60" s="97" t="s">
        <v>334</v>
      </c>
      <c r="G60" s="121" t="s">
        <v>335</v>
      </c>
      <c r="H60" s="82"/>
      <c r="I60" s="56" t="s">
        <v>1220</v>
      </c>
      <c r="J60" s="57" t="s">
        <v>336</v>
      </c>
      <c r="K60" s="619"/>
    </row>
    <row r="61" spans="1:18" ht="18.5" x14ac:dyDescent="0.45">
      <c r="A61" s="67"/>
      <c r="B61" s="130" t="s">
        <v>711</v>
      </c>
      <c r="C61" s="132" t="s">
        <v>585</v>
      </c>
      <c r="D61" s="135"/>
      <c r="E61" s="76">
        <v>27</v>
      </c>
      <c r="F61" s="93">
        <v>182</v>
      </c>
      <c r="G61" s="92">
        <v>0</v>
      </c>
      <c r="H61" s="92"/>
      <c r="I61" s="92"/>
      <c r="J61" s="92" t="s">
        <v>1786</v>
      </c>
      <c r="K61" s="394"/>
    </row>
    <row r="62" spans="1:18" ht="29" x14ac:dyDescent="0.35">
      <c r="A62" s="193" t="s">
        <v>256</v>
      </c>
      <c r="B62" s="68"/>
      <c r="C62" s="133" t="s">
        <v>343</v>
      </c>
      <c r="D62" s="63" t="s">
        <v>1785</v>
      </c>
      <c r="E62" s="77"/>
      <c r="F62" s="93"/>
      <c r="G62" s="93"/>
      <c r="H62" s="93"/>
      <c r="I62" s="93" t="s">
        <v>1781</v>
      </c>
      <c r="J62" s="93"/>
      <c r="K62" s="394"/>
    </row>
    <row r="63" spans="1:18" ht="27" customHeight="1" x14ac:dyDescent="0.35">
      <c r="A63" s="98"/>
      <c r="B63" s="131"/>
      <c r="C63" s="134" t="s">
        <v>345</v>
      </c>
      <c r="D63" s="75"/>
      <c r="E63" s="78"/>
      <c r="F63" s="94"/>
      <c r="G63" s="94"/>
      <c r="H63" s="94"/>
      <c r="I63" s="94"/>
      <c r="J63" s="94"/>
      <c r="K63" s="394"/>
    </row>
    <row r="64" spans="1:18" ht="19" thickBot="1" x14ac:dyDescent="0.5">
      <c r="A64" s="122"/>
      <c r="B64" s="122"/>
      <c r="C64" s="129"/>
      <c r="D64" s="122"/>
      <c r="E64" s="122"/>
      <c r="F64" s="122"/>
      <c r="G64" s="122"/>
      <c r="H64" s="122"/>
      <c r="I64" s="122"/>
      <c r="J64" s="122"/>
      <c r="K64" s="122"/>
      <c r="L64" s="31"/>
      <c r="M64" s="31"/>
      <c r="N64" s="31"/>
      <c r="O64" s="31"/>
      <c r="P64" s="31"/>
      <c r="Q64" s="31"/>
      <c r="R64" s="31"/>
    </row>
    <row r="65" spans="1:20" ht="15" thickBot="1" x14ac:dyDescent="0.4">
      <c r="A65" s="593" t="s">
        <v>749</v>
      </c>
      <c r="B65" s="594" t="s">
        <v>760</v>
      </c>
      <c r="C65" s="594"/>
      <c r="D65" s="595"/>
      <c r="E65" s="595" t="s">
        <v>761</v>
      </c>
      <c r="F65" s="31"/>
      <c r="G65" s="31"/>
      <c r="H65" s="31"/>
      <c r="I65" s="31"/>
      <c r="J65" s="31"/>
      <c r="K65" s="31"/>
      <c r="L65" s="31"/>
      <c r="M65" s="31"/>
      <c r="N65" s="31"/>
      <c r="O65" s="31"/>
      <c r="P65" s="31"/>
      <c r="Q65" s="31"/>
      <c r="R65" s="31"/>
    </row>
    <row r="66" spans="1:20" ht="15" thickBot="1" x14ac:dyDescent="0.4">
      <c r="A66" s="596"/>
      <c r="B66" s="597"/>
      <c r="C66" s="597"/>
      <c r="D66" s="599"/>
      <c r="E66" s="599"/>
      <c r="F66" s="31"/>
      <c r="G66" s="31"/>
      <c r="H66" s="31"/>
      <c r="I66" s="31"/>
      <c r="J66" s="31"/>
      <c r="K66" s="31"/>
      <c r="L66" s="31"/>
      <c r="M66" s="31"/>
      <c r="N66" s="31"/>
      <c r="O66" s="31"/>
      <c r="P66" s="31"/>
      <c r="Q66" s="31"/>
      <c r="R66" s="31"/>
    </row>
    <row r="67" spans="1:20" ht="15" thickBot="1" x14ac:dyDescent="0.4">
      <c r="A67" s="600" t="s">
        <v>1507</v>
      </c>
      <c r="B67" s="647" t="s">
        <v>1508</v>
      </c>
      <c r="C67" s="648"/>
      <c r="D67" s="599"/>
      <c r="E67" s="599"/>
      <c r="F67" s="31"/>
      <c r="G67" s="31"/>
      <c r="H67" s="31"/>
      <c r="I67" s="31"/>
      <c r="J67" s="31"/>
      <c r="K67" s="31"/>
      <c r="L67" s="31"/>
      <c r="M67" s="31"/>
      <c r="N67" s="31"/>
      <c r="O67" s="31"/>
      <c r="P67" s="31"/>
      <c r="Q67" s="31"/>
      <c r="R67" s="31"/>
    </row>
    <row r="68" spans="1:20" ht="29.5" thickBot="1" x14ac:dyDescent="0.4">
      <c r="A68" s="600" t="s">
        <v>1505</v>
      </c>
      <c r="B68" s="647" t="s">
        <v>1259</v>
      </c>
      <c r="C68" s="648"/>
      <c r="D68" s="599"/>
      <c r="E68" s="599" t="s">
        <v>1506</v>
      </c>
      <c r="F68" s="31"/>
      <c r="G68" s="31"/>
      <c r="H68" s="31"/>
      <c r="I68" s="31"/>
      <c r="J68" s="31"/>
      <c r="K68" s="31"/>
      <c r="L68" s="31"/>
      <c r="M68" s="31"/>
      <c r="N68" s="31"/>
      <c r="O68" s="31"/>
      <c r="P68" s="31"/>
      <c r="Q68" s="31"/>
      <c r="R68" s="31"/>
    </row>
    <row r="69" spans="1:20" ht="15" thickBot="1" x14ac:dyDescent="0.4">
      <c r="A69" s="596" t="s">
        <v>762</v>
      </c>
      <c r="B69" s="647" t="s">
        <v>1261</v>
      </c>
      <c r="C69" s="648"/>
      <c r="D69" s="599"/>
      <c r="E69" s="599" t="s">
        <v>1504</v>
      </c>
      <c r="F69" s="31"/>
      <c r="G69" s="31"/>
      <c r="H69" s="31"/>
      <c r="I69" s="31"/>
      <c r="J69" s="31"/>
      <c r="K69" s="31"/>
      <c r="L69" s="31"/>
      <c r="M69" s="31"/>
      <c r="N69" s="31"/>
      <c r="O69" s="31"/>
      <c r="P69" s="31"/>
      <c r="Q69" s="31"/>
      <c r="R69" s="31"/>
    </row>
    <row r="70" spans="1:20" ht="15" thickBot="1" x14ac:dyDescent="0.4">
      <c r="A70" s="596" t="s">
        <v>827</v>
      </c>
      <c r="B70" s="647" t="s">
        <v>1508</v>
      </c>
      <c r="C70" s="648"/>
      <c r="D70" s="599"/>
      <c r="E70" s="599" t="s">
        <v>1742</v>
      </c>
      <c r="F70" s="31"/>
      <c r="G70" s="31"/>
      <c r="H70" s="31"/>
      <c r="I70" s="31"/>
      <c r="J70" s="31"/>
      <c r="K70" s="31"/>
      <c r="L70" s="31"/>
      <c r="M70" s="31"/>
      <c r="N70" s="31"/>
      <c r="O70" s="31"/>
      <c r="P70" s="31"/>
      <c r="Q70" s="31"/>
      <c r="R70" s="31"/>
    </row>
    <row r="71" spans="1:20" ht="15" thickBot="1" x14ac:dyDescent="0.4">
      <c r="A71" s="596" t="s">
        <v>1756</v>
      </c>
      <c r="B71" s="647" t="s">
        <v>1260</v>
      </c>
      <c r="C71" s="648"/>
      <c r="D71" s="599"/>
      <c r="E71" s="599"/>
      <c r="F71" s="31"/>
      <c r="G71" s="31"/>
      <c r="H71" s="31"/>
      <c r="I71" s="31"/>
      <c r="J71" s="31"/>
      <c r="K71" s="31"/>
      <c r="L71" s="31"/>
      <c r="M71" s="31"/>
      <c r="N71" s="31"/>
      <c r="O71" s="31"/>
      <c r="P71" s="31"/>
      <c r="Q71" s="31"/>
      <c r="R71" s="31"/>
    </row>
    <row r="72" spans="1:20" ht="15" thickBot="1" x14ac:dyDescent="0.4">
      <c r="A72" s="596" t="s">
        <v>1509</v>
      </c>
      <c r="B72" s="601"/>
      <c r="C72" s="597"/>
      <c r="D72" s="599"/>
      <c r="E72" s="599" t="s">
        <v>1510</v>
      </c>
      <c r="F72" s="31"/>
      <c r="G72" s="31"/>
      <c r="H72" s="31"/>
      <c r="I72" s="31"/>
      <c r="J72" s="31"/>
      <c r="K72" s="31"/>
      <c r="L72" s="31"/>
      <c r="M72" s="31"/>
      <c r="N72" s="31"/>
      <c r="O72" s="31"/>
      <c r="P72" s="31"/>
      <c r="Q72" s="31"/>
      <c r="R72" s="31"/>
    </row>
    <row r="73" spans="1:20" ht="15" thickBot="1" x14ac:dyDescent="0.4">
      <c r="A73" s="596" t="s">
        <v>1511</v>
      </c>
      <c r="B73" s="647" t="s">
        <v>1512</v>
      </c>
      <c r="C73" s="648"/>
      <c r="D73" s="599"/>
      <c r="E73" s="599" t="s">
        <v>1513</v>
      </c>
      <c r="F73" s="31"/>
      <c r="G73" s="31"/>
      <c r="H73" s="31"/>
      <c r="I73" s="31"/>
      <c r="J73" s="31"/>
      <c r="K73" s="31"/>
      <c r="L73" s="31"/>
      <c r="M73" s="31"/>
      <c r="N73" s="31"/>
      <c r="O73" s="31"/>
      <c r="P73" s="31"/>
      <c r="Q73" s="31"/>
      <c r="R73" s="31"/>
    </row>
    <row r="74" spans="1:20" ht="15" thickBot="1" x14ac:dyDescent="0.4">
      <c r="A74" s="596" t="s">
        <v>1761</v>
      </c>
      <c r="B74" s="601" t="s">
        <v>1762</v>
      </c>
      <c r="C74" s="597"/>
      <c r="D74" s="599"/>
      <c r="E74" s="599" t="s">
        <v>1763</v>
      </c>
      <c r="F74" s="31"/>
      <c r="G74" s="31"/>
      <c r="H74" s="31"/>
      <c r="I74" s="31"/>
      <c r="J74" s="31"/>
      <c r="K74" s="31"/>
      <c r="L74" s="31"/>
      <c r="M74" s="31"/>
      <c r="N74" s="31"/>
      <c r="O74" s="31"/>
      <c r="P74" s="31"/>
      <c r="Q74" s="31"/>
      <c r="R74" s="31"/>
    </row>
    <row r="75" spans="1:20" x14ac:dyDescent="0.35">
      <c r="A75" s="175"/>
      <c r="B75" s="226"/>
      <c r="C75" s="224"/>
      <c r="D75" s="225"/>
      <c r="E75" s="225"/>
      <c r="F75" s="31"/>
      <c r="G75" s="31"/>
      <c r="H75" s="31"/>
      <c r="I75" s="31"/>
      <c r="J75" s="31"/>
      <c r="K75" s="31"/>
      <c r="L75" s="31"/>
      <c r="M75" s="31"/>
      <c r="N75" s="31"/>
      <c r="O75" s="31"/>
      <c r="P75" s="31"/>
      <c r="Q75" s="31"/>
      <c r="R75" s="31"/>
    </row>
    <row r="76" spans="1:20" x14ac:dyDescent="0.35">
      <c r="A76" s="175"/>
      <c r="B76" s="226"/>
      <c r="C76" s="224"/>
      <c r="D76" s="225"/>
      <c r="E76" s="225"/>
      <c r="F76" s="31"/>
      <c r="G76" s="31"/>
      <c r="H76" s="31"/>
      <c r="I76" s="31"/>
      <c r="J76" s="31"/>
      <c r="K76" s="31"/>
      <c r="L76" s="31"/>
      <c r="M76" s="31"/>
      <c r="N76" s="31"/>
      <c r="O76" s="31"/>
      <c r="P76" s="31"/>
      <c r="Q76" s="31"/>
      <c r="R76" s="31"/>
    </row>
    <row r="77" spans="1:20" x14ac:dyDescent="0.35">
      <c r="A77" s="217"/>
      <c r="B77" s="214"/>
      <c r="C77" s="215"/>
      <c r="D77" s="216"/>
      <c r="E77" s="216"/>
      <c r="F77" s="31"/>
      <c r="G77" s="31"/>
      <c r="H77" s="31"/>
      <c r="I77" s="31"/>
      <c r="J77" s="31"/>
      <c r="K77" s="31"/>
      <c r="L77" s="31"/>
      <c r="M77" s="31"/>
      <c r="N77" s="31"/>
      <c r="O77" s="31"/>
      <c r="P77" s="31"/>
      <c r="Q77" s="31"/>
      <c r="R77" s="31"/>
    </row>
    <row r="78" spans="1:20" x14ac:dyDescent="0.35">
      <c r="A78" s="31"/>
      <c r="B78" s="31"/>
      <c r="C78" s="31"/>
      <c r="D78" s="31"/>
      <c r="E78" s="31"/>
      <c r="F78" s="31"/>
      <c r="G78" s="31"/>
      <c r="H78" s="31"/>
      <c r="I78" s="31"/>
      <c r="J78" s="31"/>
      <c r="K78" s="31"/>
      <c r="L78" s="31"/>
      <c r="M78" s="31"/>
      <c r="N78" s="31"/>
      <c r="O78" s="31"/>
      <c r="P78" s="31"/>
      <c r="Q78" s="31"/>
      <c r="R78" s="31"/>
      <c r="S78" s="31"/>
      <c r="T78" s="31"/>
    </row>
    <row r="79" spans="1:20" x14ac:dyDescent="0.35">
      <c r="A79" s="31"/>
      <c r="B79" s="31"/>
      <c r="C79" s="31"/>
      <c r="D79" s="31"/>
      <c r="E79" s="31"/>
      <c r="F79" s="31"/>
      <c r="G79" s="31"/>
      <c r="H79" s="31"/>
      <c r="I79" s="31"/>
      <c r="J79" s="31"/>
      <c r="K79" s="31"/>
      <c r="L79" s="31"/>
      <c r="M79" s="31"/>
      <c r="N79" s="31"/>
      <c r="O79" s="31"/>
      <c r="P79" s="31"/>
      <c r="Q79" s="31"/>
      <c r="R79" s="31"/>
      <c r="S79" s="31"/>
      <c r="T79" s="31"/>
    </row>
    <row r="80" spans="1:20" x14ac:dyDescent="0.35">
      <c r="A80" s="31"/>
      <c r="B80" s="31"/>
      <c r="C80" s="31"/>
      <c r="D80" s="31"/>
      <c r="E80" s="31"/>
      <c r="F80" s="31"/>
      <c r="G80" s="31"/>
      <c r="H80" s="31"/>
      <c r="I80" s="31"/>
      <c r="J80" s="31"/>
      <c r="K80" s="31"/>
      <c r="L80" s="31"/>
      <c r="M80" s="31"/>
      <c r="N80" s="31"/>
      <c r="O80" s="31"/>
      <c r="P80" s="31"/>
      <c r="Q80" s="31"/>
      <c r="R80" s="31"/>
      <c r="S80" s="31"/>
      <c r="T80" s="31"/>
    </row>
    <row r="81" spans="1:20" x14ac:dyDescent="0.35">
      <c r="A81" s="31"/>
      <c r="B81" s="31"/>
      <c r="C81" s="31"/>
      <c r="D81" s="31"/>
      <c r="E81" s="31"/>
      <c r="F81" s="31"/>
      <c r="G81" s="31"/>
      <c r="H81" s="31"/>
      <c r="I81" s="31"/>
      <c r="J81" s="31"/>
      <c r="K81" s="31"/>
      <c r="L81" s="31"/>
      <c r="M81" s="31"/>
      <c r="N81" s="31"/>
      <c r="O81" s="31"/>
      <c r="P81" s="31"/>
      <c r="Q81" s="31"/>
      <c r="R81" s="31"/>
      <c r="S81" s="31"/>
      <c r="T81" s="31"/>
    </row>
    <row r="82" spans="1:20" x14ac:dyDescent="0.35">
      <c r="A82" s="31"/>
      <c r="B82" s="31"/>
      <c r="C82" s="31"/>
      <c r="D82" s="31"/>
      <c r="E82" s="31"/>
      <c r="F82" s="31"/>
      <c r="G82" s="31"/>
      <c r="H82" s="31"/>
      <c r="I82" s="31"/>
      <c r="J82" s="31"/>
      <c r="K82" s="31"/>
      <c r="L82" s="31"/>
      <c r="M82" s="31"/>
      <c r="N82" s="31"/>
      <c r="O82" s="31"/>
      <c r="P82" s="31"/>
      <c r="Q82" s="31"/>
      <c r="R82" s="31"/>
      <c r="S82" s="31"/>
      <c r="T82" s="31"/>
    </row>
  </sheetData>
  <autoFilter ref="A2:T47" xr:uid="{00000000-0009-0000-0000-000011000000}"/>
  <mergeCells count="8">
    <mergeCell ref="B70:C70"/>
    <mergeCell ref="B71:C71"/>
    <mergeCell ref="B73:C73"/>
    <mergeCell ref="E56:F56"/>
    <mergeCell ref="J56:M56"/>
    <mergeCell ref="B67:C67"/>
    <mergeCell ref="B68:C68"/>
    <mergeCell ref="B69:C69"/>
  </mergeCells>
  <hyperlinks>
    <hyperlink ref="B67" r:id="rId1" display="mailto:RetailSystems@swrailway.com" xr:uid="{86AD05BA-E5C1-4B37-BDD5-6FC7F596A1D3}"/>
    <hyperlink ref="B68" r:id="rId2" display="mailto:Tony.Dickinson@swrailway.com" xr:uid="{615E10D7-357C-47E8-8BC6-2F8513CA6DAF}"/>
    <hyperlink ref="B69" r:id="rId3" display="mailto:michelle.feebery@swrailway.com" xr:uid="{EB36C076-ECA8-495C-86B1-AB7D1F23FE2B}"/>
    <hyperlink ref="B70" r:id="rId4" display="mailto:RetailSystems@swrailway.com" xr:uid="{3765DF4A-D014-4CCD-8790-FC7C243B6941}"/>
    <hyperlink ref="B71" r:id="rId5" xr:uid="{779EDF8E-AE61-4909-AB73-42DBD696807A}"/>
    <hyperlink ref="B73" r:id="rId6" display="mailto:spencer.goodall@swrailway.com" xr:uid="{E0BB7A57-394F-4DF2-8274-6AA431B69DE9}"/>
  </hyperlinks>
  <pageMargins left="0.7" right="0.7" top="0.75" bottom="0.75" header="0.3" footer="0.3"/>
  <pageSetup paperSize="9" orientation="portrait" r:id="rId7"/>
  <drawing r:id="rId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4"/>
  <sheetViews>
    <sheetView topLeftCell="A36" zoomScale="90" zoomScaleNormal="90" workbookViewId="0">
      <selection activeCell="B37" sqref="B37:D37"/>
    </sheetView>
  </sheetViews>
  <sheetFormatPr defaultRowHeight="14.5" x14ac:dyDescent="0.35"/>
  <cols>
    <col min="1" max="1" width="18.81640625" customWidth="1"/>
    <col min="2" max="2" width="10" customWidth="1"/>
    <col min="3" max="3" width="15.54296875" customWidth="1"/>
    <col min="4" max="4" width="8.7265625" customWidth="1"/>
    <col min="5" max="5" width="14.7265625" customWidth="1"/>
    <col min="6" max="6" width="13.7265625" customWidth="1"/>
    <col min="7" max="7" width="19" customWidth="1"/>
    <col min="8" max="8" width="12.54296875" customWidth="1"/>
    <col min="9" max="9" width="11.1796875" customWidth="1"/>
    <col min="11" max="11" width="10.26953125" customWidth="1"/>
    <col min="13" max="13" width="11.1796875" customWidth="1"/>
    <col min="14" max="14" width="14" customWidth="1"/>
    <col min="15" max="15" width="15" customWidth="1"/>
    <col min="16" max="16" width="11.81640625" customWidth="1"/>
    <col min="17" max="17" width="12.1796875" customWidth="1"/>
    <col min="19" max="19" width="15.453125" customWidth="1"/>
  </cols>
  <sheetData>
    <row r="1" spans="1:15" ht="29" x14ac:dyDescent="0.35">
      <c r="A1" s="28" t="s">
        <v>11</v>
      </c>
      <c r="B1" s="28" t="s">
        <v>12</v>
      </c>
      <c r="C1" s="28" t="s">
        <v>1140</v>
      </c>
      <c r="D1" s="383" t="s">
        <v>1128</v>
      </c>
      <c r="E1" s="383" t="s">
        <v>1129</v>
      </c>
      <c r="F1" s="27" t="s">
        <v>33</v>
      </c>
      <c r="G1" s="28" t="s">
        <v>209</v>
      </c>
      <c r="H1" s="28" t="s">
        <v>34</v>
      </c>
      <c r="I1" s="27" t="s">
        <v>16</v>
      </c>
      <c r="J1" s="28" t="s">
        <v>15</v>
      </c>
      <c r="K1" s="28" t="s">
        <v>17</v>
      </c>
      <c r="L1" s="381" t="s">
        <v>1142</v>
      </c>
      <c r="N1" s="59" t="s">
        <v>18</v>
      </c>
      <c r="O1" s="59" t="s">
        <v>19</v>
      </c>
    </row>
    <row r="2" spans="1:15" x14ac:dyDescent="0.35">
      <c r="A2" s="2"/>
      <c r="B2" s="2"/>
      <c r="C2" s="2"/>
      <c r="D2" s="2"/>
      <c r="E2" s="2"/>
      <c r="F2" s="2"/>
      <c r="G2" s="2"/>
      <c r="H2" s="2"/>
      <c r="I2" s="2"/>
      <c r="J2" s="2"/>
      <c r="K2" s="2"/>
      <c r="L2" s="31"/>
      <c r="N2" s="62" t="s">
        <v>1331</v>
      </c>
      <c r="O2" s="62" t="s">
        <v>1327</v>
      </c>
    </row>
    <row r="3" spans="1:15" ht="29" x14ac:dyDescent="0.35">
      <c r="A3" s="23" t="s">
        <v>273</v>
      </c>
      <c r="B3" s="7" t="s">
        <v>812</v>
      </c>
      <c r="C3" s="17">
        <v>4</v>
      </c>
      <c r="D3" s="17"/>
      <c r="E3" s="17">
        <v>4</v>
      </c>
      <c r="F3" s="5">
        <v>0</v>
      </c>
      <c r="G3" s="5">
        <v>0</v>
      </c>
      <c r="H3" s="7">
        <v>4</v>
      </c>
      <c r="I3" s="5">
        <v>0</v>
      </c>
      <c r="J3" s="11">
        <v>8</v>
      </c>
      <c r="K3" s="5">
        <v>0</v>
      </c>
      <c r="L3" s="5">
        <v>0</v>
      </c>
      <c r="N3" s="63" t="s">
        <v>1325</v>
      </c>
      <c r="O3" s="63" t="s">
        <v>1328</v>
      </c>
    </row>
    <row r="4" spans="1:15" x14ac:dyDescent="0.35">
      <c r="A4" s="23" t="s">
        <v>274</v>
      </c>
      <c r="B4" s="7" t="s">
        <v>813</v>
      </c>
      <c r="C4" s="17">
        <v>16</v>
      </c>
      <c r="D4" s="17"/>
      <c r="E4" s="17">
        <v>16</v>
      </c>
      <c r="F4" s="5">
        <v>0</v>
      </c>
      <c r="G4" s="5">
        <v>0</v>
      </c>
      <c r="H4" s="7">
        <v>16</v>
      </c>
      <c r="I4" s="5">
        <v>0</v>
      </c>
      <c r="J4" s="11">
        <v>32</v>
      </c>
      <c r="K4" s="6">
        <v>1</v>
      </c>
      <c r="L4" s="418">
        <v>1</v>
      </c>
      <c r="N4" s="64"/>
      <c r="O4" s="64"/>
    </row>
    <row r="5" spans="1:15" ht="17.25" customHeight="1" x14ac:dyDescent="0.35">
      <c r="A5" s="23" t="s">
        <v>275</v>
      </c>
      <c r="B5" s="7" t="s">
        <v>814</v>
      </c>
      <c r="C5" s="17">
        <v>9</v>
      </c>
      <c r="D5" s="17"/>
      <c r="E5" s="17">
        <v>9</v>
      </c>
      <c r="F5" s="5">
        <v>0</v>
      </c>
      <c r="G5" s="5">
        <v>0</v>
      </c>
      <c r="H5" s="7">
        <v>9</v>
      </c>
      <c r="I5" s="5">
        <v>0</v>
      </c>
      <c r="J5" s="11">
        <v>18</v>
      </c>
      <c r="K5" s="5">
        <v>0</v>
      </c>
      <c r="L5" s="5">
        <v>0</v>
      </c>
    </row>
    <row r="6" spans="1:15" x14ac:dyDescent="0.35">
      <c r="A6" s="23" t="s">
        <v>276</v>
      </c>
      <c r="B6" s="7" t="s">
        <v>815</v>
      </c>
      <c r="C6" s="17">
        <v>4</v>
      </c>
      <c r="D6" s="17"/>
      <c r="E6" s="17">
        <v>4</v>
      </c>
      <c r="F6" s="5">
        <v>0</v>
      </c>
      <c r="G6" s="5">
        <v>0</v>
      </c>
      <c r="H6" s="7">
        <v>4</v>
      </c>
      <c r="I6" s="5">
        <v>0</v>
      </c>
      <c r="J6" s="11">
        <v>8</v>
      </c>
      <c r="K6" s="6">
        <v>1</v>
      </c>
      <c r="L6" s="5">
        <v>0</v>
      </c>
    </row>
    <row r="7" spans="1:15" x14ac:dyDescent="0.35">
      <c r="A7" s="23" t="s">
        <v>1361</v>
      </c>
      <c r="B7" s="7" t="s">
        <v>821</v>
      </c>
      <c r="C7" s="17">
        <v>5</v>
      </c>
      <c r="D7" s="17"/>
      <c r="E7" s="17">
        <v>5</v>
      </c>
      <c r="F7" s="5">
        <v>0</v>
      </c>
      <c r="G7" s="5">
        <v>0</v>
      </c>
      <c r="H7" s="7">
        <v>5</v>
      </c>
      <c r="I7" s="5">
        <v>0</v>
      </c>
      <c r="J7" s="11">
        <v>8</v>
      </c>
      <c r="K7" s="5">
        <v>0</v>
      </c>
      <c r="L7" s="5">
        <v>0</v>
      </c>
    </row>
    <row r="8" spans="1:15" x14ac:dyDescent="0.35">
      <c r="A8" s="23" t="s">
        <v>277</v>
      </c>
      <c r="B8" s="7" t="s">
        <v>822</v>
      </c>
      <c r="C8" s="17">
        <v>2</v>
      </c>
      <c r="D8" s="17"/>
      <c r="E8" s="17">
        <v>2</v>
      </c>
      <c r="F8" s="5">
        <v>0</v>
      </c>
      <c r="G8" s="5">
        <v>0</v>
      </c>
      <c r="H8" s="7">
        <v>2</v>
      </c>
      <c r="I8" s="5">
        <v>0</v>
      </c>
      <c r="J8" s="11">
        <v>4</v>
      </c>
      <c r="K8" s="5">
        <v>0</v>
      </c>
      <c r="L8" s="5">
        <v>0</v>
      </c>
    </row>
    <row r="9" spans="1:15" x14ac:dyDescent="0.35">
      <c r="A9" s="23" t="s">
        <v>278</v>
      </c>
      <c r="B9" s="7" t="s">
        <v>823</v>
      </c>
      <c r="C9" s="17">
        <v>3</v>
      </c>
      <c r="D9" s="17"/>
      <c r="E9" s="17">
        <v>3</v>
      </c>
      <c r="F9" s="5">
        <v>0</v>
      </c>
      <c r="G9" s="5">
        <v>0</v>
      </c>
      <c r="H9" s="7">
        <v>3</v>
      </c>
      <c r="I9" s="5">
        <v>0</v>
      </c>
      <c r="J9" s="11">
        <v>6</v>
      </c>
      <c r="K9" s="5">
        <v>0</v>
      </c>
      <c r="L9" s="5">
        <v>0</v>
      </c>
    </row>
    <row r="10" spans="1:15" x14ac:dyDescent="0.35">
      <c r="A10" s="23" t="s">
        <v>279</v>
      </c>
      <c r="B10" s="7" t="s">
        <v>824</v>
      </c>
      <c r="C10" s="17">
        <v>6</v>
      </c>
      <c r="D10" s="17"/>
      <c r="E10" s="17">
        <v>6</v>
      </c>
      <c r="F10" s="5">
        <v>0</v>
      </c>
      <c r="G10" s="5">
        <v>0</v>
      </c>
      <c r="H10" s="7">
        <v>6</v>
      </c>
      <c r="I10" s="5">
        <v>0</v>
      </c>
      <c r="J10" s="11">
        <v>8</v>
      </c>
      <c r="K10" s="6">
        <v>1</v>
      </c>
      <c r="L10" s="5">
        <v>0</v>
      </c>
    </row>
    <row r="11" spans="1:15" x14ac:dyDescent="0.35">
      <c r="A11" s="23" t="s">
        <v>280</v>
      </c>
      <c r="B11" s="7" t="s">
        <v>825</v>
      </c>
      <c r="C11" s="17">
        <v>6</v>
      </c>
      <c r="D11" s="17"/>
      <c r="E11" s="17">
        <v>6</v>
      </c>
      <c r="F11" s="5">
        <v>0</v>
      </c>
      <c r="G11" s="5">
        <v>0</v>
      </c>
      <c r="H11" s="7">
        <v>6</v>
      </c>
      <c r="I11" s="5">
        <v>0</v>
      </c>
      <c r="J11" s="11">
        <v>12</v>
      </c>
      <c r="K11" s="6">
        <v>1</v>
      </c>
      <c r="L11" s="5">
        <v>0</v>
      </c>
    </row>
    <row r="12" spans="1:15" x14ac:dyDescent="0.35">
      <c r="A12" s="23" t="s">
        <v>281</v>
      </c>
      <c r="B12" s="7" t="s">
        <v>816</v>
      </c>
      <c r="C12" s="17">
        <v>5</v>
      </c>
      <c r="D12" s="17"/>
      <c r="E12" s="17">
        <v>5</v>
      </c>
      <c r="F12" s="5">
        <v>0</v>
      </c>
      <c r="G12" s="5">
        <v>0</v>
      </c>
      <c r="H12" s="7">
        <v>5</v>
      </c>
      <c r="I12" s="5">
        <v>0</v>
      </c>
      <c r="J12" s="11">
        <v>6</v>
      </c>
      <c r="K12" s="6">
        <v>1</v>
      </c>
      <c r="L12" s="5">
        <v>0</v>
      </c>
    </row>
    <row r="13" spans="1:15" x14ac:dyDescent="0.35">
      <c r="A13" s="23" t="s">
        <v>282</v>
      </c>
      <c r="B13" s="7" t="s">
        <v>826</v>
      </c>
      <c r="C13" s="17">
        <v>3</v>
      </c>
      <c r="D13" s="17"/>
      <c r="E13" s="17">
        <v>3</v>
      </c>
      <c r="F13" s="5">
        <v>0</v>
      </c>
      <c r="G13" s="5">
        <v>0</v>
      </c>
      <c r="H13" s="7">
        <v>3</v>
      </c>
      <c r="I13" s="5">
        <v>0</v>
      </c>
      <c r="J13" s="11">
        <v>6</v>
      </c>
      <c r="K13" s="5">
        <v>0</v>
      </c>
      <c r="L13" s="5">
        <v>0</v>
      </c>
    </row>
    <row r="14" spans="1:15" x14ac:dyDescent="0.35">
      <c r="A14" s="23" t="s">
        <v>283</v>
      </c>
      <c r="B14" s="7" t="s">
        <v>818</v>
      </c>
      <c r="C14" s="17">
        <v>5</v>
      </c>
      <c r="D14" s="17"/>
      <c r="E14" s="17">
        <v>5</v>
      </c>
      <c r="F14" s="5">
        <v>0</v>
      </c>
      <c r="G14" s="5">
        <v>0</v>
      </c>
      <c r="H14" s="7">
        <v>5</v>
      </c>
      <c r="I14" s="5">
        <v>0</v>
      </c>
      <c r="J14" s="11">
        <v>10</v>
      </c>
      <c r="K14" s="5">
        <v>0</v>
      </c>
      <c r="L14" s="5">
        <v>0</v>
      </c>
    </row>
    <row r="15" spans="1:15" x14ac:dyDescent="0.35">
      <c r="A15" s="23" t="s">
        <v>284</v>
      </c>
      <c r="B15" s="7" t="s">
        <v>817</v>
      </c>
      <c r="C15" s="17">
        <v>6</v>
      </c>
      <c r="D15" s="17"/>
      <c r="E15" s="17">
        <v>6</v>
      </c>
      <c r="F15" s="5">
        <v>0</v>
      </c>
      <c r="G15" s="5">
        <v>0</v>
      </c>
      <c r="H15" s="7">
        <v>6</v>
      </c>
      <c r="I15" s="5">
        <v>0</v>
      </c>
      <c r="J15" s="11">
        <v>10</v>
      </c>
      <c r="K15" s="5">
        <v>0</v>
      </c>
      <c r="L15" s="5">
        <v>0</v>
      </c>
    </row>
    <row r="16" spans="1:15" x14ac:dyDescent="0.35">
      <c r="A16" s="47" t="s">
        <v>208</v>
      </c>
      <c r="B16" s="25"/>
      <c r="C16" s="25">
        <f t="shared" ref="C16:K16" si="0">SUM(C3:C15)</f>
        <v>74</v>
      </c>
      <c r="D16" s="25">
        <v>0</v>
      </c>
      <c r="E16" s="25">
        <f>SUM(E3:E15)</f>
        <v>74</v>
      </c>
      <c r="F16" s="25">
        <f t="shared" si="0"/>
        <v>0</v>
      </c>
      <c r="G16" s="25">
        <f t="shared" si="0"/>
        <v>0</v>
      </c>
      <c r="H16" s="25">
        <f t="shared" si="0"/>
        <v>74</v>
      </c>
      <c r="I16" s="25">
        <f t="shared" si="0"/>
        <v>0</v>
      </c>
      <c r="J16" s="25">
        <f t="shared" si="0"/>
        <v>136</v>
      </c>
      <c r="K16" s="25">
        <f t="shared" si="0"/>
        <v>5</v>
      </c>
      <c r="L16" s="25">
        <v>1</v>
      </c>
    </row>
    <row r="18" spans="1:14" x14ac:dyDescent="0.35">
      <c r="A18" s="12" t="s">
        <v>78</v>
      </c>
    </row>
    <row r="19" spans="1:14" x14ac:dyDescent="0.35">
      <c r="A19" s="16" t="s">
        <v>79</v>
      </c>
      <c r="H19" s="485"/>
      <c r="I19" t="s">
        <v>1324</v>
      </c>
    </row>
    <row r="20" spans="1:14" ht="16.5" customHeight="1" x14ac:dyDescent="0.35">
      <c r="A20" s="29" t="s">
        <v>80</v>
      </c>
    </row>
    <row r="21" spans="1:14" x14ac:dyDescent="0.35">
      <c r="A21" s="30" t="s">
        <v>81</v>
      </c>
    </row>
    <row r="22" spans="1:14" x14ac:dyDescent="0.35">
      <c r="A22" s="203" t="s">
        <v>789</v>
      </c>
    </row>
    <row r="23" spans="1:14" x14ac:dyDescent="0.35">
      <c r="A23" s="419" t="s">
        <v>1142</v>
      </c>
    </row>
    <row r="24" spans="1:14" ht="15" thickBot="1" x14ac:dyDescent="0.4">
      <c r="A24" s="387" t="s">
        <v>840</v>
      </c>
    </row>
    <row r="25" spans="1:14" ht="31.5" thickBot="1" x14ac:dyDescent="0.4">
      <c r="A25" s="389"/>
      <c r="B25" s="405" t="s">
        <v>1141</v>
      </c>
      <c r="C25" s="390"/>
      <c r="D25" s="392"/>
      <c r="E25" s="198" t="s">
        <v>15</v>
      </c>
      <c r="F25" s="200"/>
      <c r="G25" s="199"/>
      <c r="H25" s="415" t="s">
        <v>14</v>
      </c>
      <c r="I25" s="406" t="s">
        <v>30</v>
      </c>
      <c r="J25" s="199"/>
      <c r="K25" s="199"/>
      <c r="L25" s="35" t="s">
        <v>242</v>
      </c>
      <c r="M25" s="407" t="s">
        <v>647</v>
      </c>
      <c r="N25" s="172"/>
    </row>
    <row r="26" spans="1:14" ht="44" thickBot="1" x14ac:dyDescent="0.4">
      <c r="A26" s="412" t="s">
        <v>246</v>
      </c>
      <c r="B26" s="413" t="s">
        <v>247</v>
      </c>
      <c r="C26" s="413" t="s">
        <v>248</v>
      </c>
      <c r="D26" s="414" t="s">
        <v>249</v>
      </c>
      <c r="E26" s="412" t="s">
        <v>250</v>
      </c>
      <c r="F26" s="414" t="s">
        <v>251</v>
      </c>
      <c r="G26" s="412" t="s">
        <v>252</v>
      </c>
      <c r="H26" s="414" t="s">
        <v>251</v>
      </c>
      <c r="I26" s="412" t="s">
        <v>30</v>
      </c>
      <c r="J26" s="413" t="s">
        <v>253</v>
      </c>
      <c r="K26" s="414" t="s">
        <v>249</v>
      </c>
      <c r="L26" s="404" t="s">
        <v>254</v>
      </c>
      <c r="M26" s="409" t="s">
        <v>645</v>
      </c>
      <c r="N26" s="172" t="s">
        <v>252</v>
      </c>
    </row>
    <row r="27" spans="1:14" ht="116" x14ac:dyDescent="0.35">
      <c r="A27" s="403">
        <v>74</v>
      </c>
      <c r="B27" s="403" t="s">
        <v>255</v>
      </c>
      <c r="C27" s="416" t="s">
        <v>890</v>
      </c>
      <c r="D27" s="417">
        <v>0.98750000000000004</v>
      </c>
      <c r="E27" s="403">
        <v>68</v>
      </c>
      <c r="F27" s="403" t="s">
        <v>262</v>
      </c>
      <c r="G27" s="403">
        <v>74</v>
      </c>
      <c r="H27" s="403"/>
      <c r="I27" s="410" t="s">
        <v>72</v>
      </c>
      <c r="J27" s="403" t="s">
        <v>260</v>
      </c>
      <c r="K27" s="411">
        <v>0.98</v>
      </c>
      <c r="L27" s="403" t="s">
        <v>272</v>
      </c>
      <c r="M27" s="403" t="s">
        <v>892</v>
      </c>
      <c r="N27" s="408">
        <v>1</v>
      </c>
    </row>
    <row r="29" spans="1:14" x14ac:dyDescent="0.35">
      <c r="A29" s="57" t="s">
        <v>14</v>
      </c>
      <c r="B29" s="57" t="s">
        <v>330</v>
      </c>
      <c r="C29" s="97" t="s">
        <v>332</v>
      </c>
      <c r="D29" s="121" t="s">
        <v>333</v>
      </c>
      <c r="E29" s="97" t="s">
        <v>334</v>
      </c>
      <c r="F29" s="97" t="s">
        <v>335</v>
      </c>
      <c r="G29" s="56" t="s">
        <v>1220</v>
      </c>
      <c r="H29" s="124" t="s">
        <v>336</v>
      </c>
    </row>
    <row r="30" spans="1:14" x14ac:dyDescent="0.35">
      <c r="A30" s="67" t="s">
        <v>256</v>
      </c>
      <c r="B30" s="237"/>
      <c r="C30" s="76"/>
      <c r="D30" s="76"/>
      <c r="E30" s="76"/>
      <c r="F30" s="76"/>
      <c r="G30" s="77"/>
      <c r="H30" s="76"/>
    </row>
    <row r="31" spans="1:14" x14ac:dyDescent="0.35">
      <c r="A31" s="68"/>
      <c r="B31" s="629" t="s">
        <v>1784</v>
      </c>
      <c r="C31" s="125" t="s">
        <v>272</v>
      </c>
      <c r="D31" s="125">
        <v>13</v>
      </c>
      <c r="E31" s="125">
        <v>74</v>
      </c>
      <c r="F31" s="125">
        <v>0</v>
      </c>
      <c r="G31" s="126" t="s">
        <v>1781</v>
      </c>
      <c r="H31" s="125" t="s">
        <v>1786</v>
      </c>
    </row>
    <row r="32" spans="1:14" x14ac:dyDescent="0.35">
      <c r="A32" s="89"/>
      <c r="B32" s="613"/>
      <c r="C32" s="94"/>
      <c r="D32" s="94"/>
      <c r="E32" s="94"/>
      <c r="F32" s="94"/>
      <c r="G32" s="94"/>
      <c r="H32" s="94"/>
    </row>
    <row r="33" spans="1:5" ht="15" thickBot="1" x14ac:dyDescent="0.4"/>
    <row r="34" spans="1:5" ht="15" thickBot="1" x14ac:dyDescent="0.4">
      <c r="A34" s="593" t="s">
        <v>749</v>
      </c>
      <c r="B34" s="594" t="s">
        <v>760</v>
      </c>
      <c r="C34" s="594"/>
      <c r="D34" s="595"/>
      <c r="E34" s="595" t="s">
        <v>761</v>
      </c>
    </row>
    <row r="35" spans="1:5" ht="15" thickBot="1" x14ac:dyDescent="0.4">
      <c r="A35" s="596"/>
      <c r="B35" s="597"/>
      <c r="C35" s="597"/>
      <c r="D35" s="599"/>
      <c r="E35" s="599"/>
    </row>
    <row r="36" spans="1:5" ht="15" thickBot="1" x14ac:dyDescent="0.4">
      <c r="A36" s="600" t="s">
        <v>827</v>
      </c>
      <c r="B36" s="647" t="s">
        <v>1675</v>
      </c>
      <c r="C36" s="648"/>
      <c r="D36" s="649"/>
      <c r="E36" s="599"/>
    </row>
    <row r="37" spans="1:5" ht="15" thickBot="1" x14ac:dyDescent="0.4">
      <c r="A37" s="596" t="s">
        <v>827</v>
      </c>
      <c r="B37" s="647" t="s">
        <v>1671</v>
      </c>
      <c r="C37" s="648"/>
      <c r="D37" s="649"/>
      <c r="E37" s="599"/>
    </row>
    <row r="38" spans="1:5" ht="15" thickBot="1" x14ac:dyDescent="0.4">
      <c r="A38" s="596" t="s">
        <v>762</v>
      </c>
      <c r="B38" s="647" t="s">
        <v>1670</v>
      </c>
      <c r="C38" s="648"/>
      <c r="D38" s="599"/>
      <c r="E38" s="599"/>
    </row>
    <row r="39" spans="1:5" ht="15" thickBot="1" x14ac:dyDescent="0.4">
      <c r="A39" s="596" t="s">
        <v>14</v>
      </c>
      <c r="B39" s="647" t="s">
        <v>1672</v>
      </c>
      <c r="C39" s="648"/>
      <c r="D39" s="648"/>
      <c r="E39" s="631" t="s">
        <v>1807</v>
      </c>
    </row>
    <row r="40" spans="1:5" ht="15" thickBot="1" x14ac:dyDescent="0.4">
      <c r="A40" s="596" t="s">
        <v>1673</v>
      </c>
      <c r="B40" s="647" t="s">
        <v>1674</v>
      </c>
      <c r="C40" s="648"/>
      <c r="D40" s="599"/>
      <c r="E40" s="599"/>
    </row>
    <row r="41" spans="1:5" ht="15" thickBot="1" x14ac:dyDescent="0.4">
      <c r="A41" s="596" t="s">
        <v>828</v>
      </c>
      <c r="B41" s="647" t="s">
        <v>1677</v>
      </c>
      <c r="C41" s="648"/>
      <c r="D41" s="649"/>
      <c r="E41" s="599" t="s">
        <v>1678</v>
      </c>
    </row>
    <row r="42" spans="1:5" ht="15" thickBot="1" x14ac:dyDescent="0.4">
      <c r="A42" s="596" t="s">
        <v>1744</v>
      </c>
      <c r="B42" s="601" t="s">
        <v>1743</v>
      </c>
      <c r="C42" s="597"/>
      <c r="D42" s="599"/>
      <c r="E42" s="599"/>
    </row>
    <row r="43" spans="1:5" ht="15" thickBot="1" x14ac:dyDescent="0.4">
      <c r="A43" s="596" t="s">
        <v>336</v>
      </c>
      <c r="B43" s="611" t="s">
        <v>1260</v>
      </c>
      <c r="C43" s="597"/>
      <c r="D43" s="599"/>
      <c r="E43" s="599"/>
    </row>
    <row r="44" spans="1:5" x14ac:dyDescent="0.35">
      <c r="A44" s="217"/>
      <c r="B44" s="214"/>
      <c r="C44" s="215"/>
      <c r="D44" s="216"/>
      <c r="E44" s="216"/>
    </row>
  </sheetData>
  <mergeCells count="6">
    <mergeCell ref="B41:D41"/>
    <mergeCell ref="B36:D36"/>
    <mergeCell ref="B37:D37"/>
    <mergeCell ref="B38:C38"/>
    <mergeCell ref="B39:D39"/>
    <mergeCell ref="B40:C40"/>
  </mergeCells>
  <hyperlinks>
    <hyperlink ref="B36" r:id="rId1" display="mailto:sarah.watson@tfwrail.wales" xr:uid="{8174DC4F-E298-404E-8676-E3A2EAC2032B}"/>
    <hyperlink ref="B37" r:id="rId2" xr:uid="{B8456BE9-8923-4EDB-9001-03CA038357B9}"/>
    <hyperlink ref="B38" r:id="rId3" display="mailto:chad.collins@tfwrail.wales" xr:uid="{568F44A0-2132-4CEE-9F5B-1706DC27D551}"/>
    <hyperlink ref="B39" r:id="rId4" display="mailto:stephen.torrance@tfwrail.wales" xr:uid="{057B5D9B-CE65-4354-A100-1AA45F4FD531}"/>
    <hyperlink ref="B40" r:id="rId5" display="mailto:gill.seymour@tfwrail.wales" xr:uid="{81934A3F-495D-44A1-B5F4-17823AECBA6B}"/>
    <hyperlink ref="B41" r:id="rId6" xr:uid="{6F133563-97DB-4D32-92EA-D2614D937A6B}"/>
    <hyperlink ref="B43" r:id="rId7" xr:uid="{D0F0EDA6-FACA-4106-9F97-450EE7DBC8A7}"/>
  </hyperlinks>
  <pageMargins left="0.7" right="0.7" top="0.75" bottom="0.75" header="0.3" footer="0.3"/>
  <pageSetup paperSize="8" orientation="landscape" r:id="rId8"/>
  <drawing r:id="rId9"/>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41"/>
  <sheetViews>
    <sheetView zoomScale="90" zoomScaleNormal="90" workbookViewId="0">
      <selection activeCell="C8" sqref="C8"/>
    </sheetView>
  </sheetViews>
  <sheetFormatPr defaultRowHeight="14.5" x14ac:dyDescent="0.35"/>
  <cols>
    <col min="1" max="1" width="25.54296875" customWidth="1"/>
    <col min="3" max="3" width="12.1796875" customWidth="1"/>
    <col min="4" max="4" width="18.7265625" customWidth="1"/>
    <col min="5" max="5" width="14.453125" customWidth="1"/>
    <col min="6" max="6" width="11.26953125" customWidth="1"/>
    <col min="7" max="7" width="14" customWidth="1"/>
    <col min="8" max="8" width="11.1796875" customWidth="1"/>
    <col min="9" max="9" width="12.54296875" customWidth="1"/>
    <col min="10" max="10" width="10.7265625" customWidth="1"/>
    <col min="11" max="11" width="13.7265625" customWidth="1"/>
    <col min="12" max="12" width="9.81640625" customWidth="1"/>
    <col min="14" max="14" width="14" customWidth="1"/>
    <col min="15" max="15" width="13.453125" customWidth="1"/>
    <col min="17" max="17" width="10.453125" customWidth="1"/>
  </cols>
  <sheetData>
    <row r="1" spans="1:15" ht="43.5" x14ac:dyDescent="0.35">
      <c r="A1" s="8" t="s">
        <v>11</v>
      </c>
      <c r="B1" s="8" t="s">
        <v>12</v>
      </c>
      <c r="C1" s="8" t="s">
        <v>13</v>
      </c>
      <c r="D1" s="27" t="s">
        <v>1128</v>
      </c>
      <c r="E1" s="27" t="s">
        <v>1129</v>
      </c>
      <c r="F1" s="8" t="s">
        <v>33</v>
      </c>
      <c r="G1" s="8" t="s">
        <v>209</v>
      </c>
      <c r="H1" s="8" t="s">
        <v>34</v>
      </c>
      <c r="I1" s="8" t="s">
        <v>1778</v>
      </c>
      <c r="J1" s="8" t="s">
        <v>15</v>
      </c>
      <c r="K1" s="8" t="s">
        <v>17</v>
      </c>
      <c r="L1" s="381" t="s">
        <v>1145</v>
      </c>
      <c r="N1" s="59" t="s">
        <v>18</v>
      </c>
      <c r="O1" s="59" t="s">
        <v>19</v>
      </c>
    </row>
    <row r="2" spans="1:15" ht="29" x14ac:dyDescent="0.35">
      <c r="A2" s="1"/>
      <c r="B2" s="1"/>
      <c r="C2" s="1"/>
      <c r="D2" s="1"/>
      <c r="E2" s="1"/>
      <c r="F2" s="1"/>
      <c r="G2" s="1"/>
      <c r="H2" s="1"/>
      <c r="I2" s="1"/>
      <c r="J2" s="1"/>
      <c r="K2" s="1"/>
      <c r="N2" s="62" t="s">
        <v>708</v>
      </c>
      <c r="O2" s="62" t="s">
        <v>709</v>
      </c>
    </row>
    <row r="3" spans="1:15" ht="29" x14ac:dyDescent="0.35">
      <c r="A3" s="16" t="s">
        <v>659</v>
      </c>
      <c r="B3" s="17" t="s">
        <v>699</v>
      </c>
      <c r="C3" s="17">
        <v>11</v>
      </c>
      <c r="D3" s="17"/>
      <c r="E3" s="17">
        <v>11</v>
      </c>
      <c r="F3" s="293">
        <v>1</v>
      </c>
      <c r="G3" s="15">
        <v>0</v>
      </c>
      <c r="H3" s="17">
        <v>11</v>
      </c>
      <c r="I3" s="15">
        <v>0</v>
      </c>
      <c r="J3" s="49">
        <v>22</v>
      </c>
      <c r="K3" s="15">
        <v>0</v>
      </c>
      <c r="L3" s="421">
        <v>1</v>
      </c>
      <c r="N3" s="64" t="s">
        <v>584</v>
      </c>
      <c r="O3" s="64" t="s">
        <v>710</v>
      </c>
    </row>
    <row r="4" spans="1:15" x14ac:dyDescent="0.35">
      <c r="A4" s="16" t="s">
        <v>660</v>
      </c>
      <c r="B4" s="17" t="s">
        <v>700</v>
      </c>
      <c r="C4" s="17">
        <v>54</v>
      </c>
      <c r="D4" s="17"/>
      <c r="E4" s="644">
        <v>66</v>
      </c>
      <c r="F4" s="293">
        <v>6</v>
      </c>
      <c r="G4" s="15">
        <v>0</v>
      </c>
      <c r="H4" s="17">
        <v>54</v>
      </c>
      <c r="I4" s="15">
        <v>0</v>
      </c>
      <c r="J4" s="49">
        <v>108</v>
      </c>
      <c r="K4" s="15">
        <v>0</v>
      </c>
      <c r="L4" s="421">
        <v>6</v>
      </c>
      <c r="N4" s="195"/>
      <c r="O4" s="195"/>
    </row>
    <row r="5" spans="1:15" x14ac:dyDescent="0.35">
      <c r="A5" s="16" t="s">
        <v>661</v>
      </c>
      <c r="B5" s="10" t="s">
        <v>703</v>
      </c>
      <c r="C5" s="17">
        <v>12</v>
      </c>
      <c r="D5" s="17"/>
      <c r="E5" s="646"/>
      <c r="F5" s="15">
        <v>0</v>
      </c>
      <c r="G5" s="15">
        <v>0</v>
      </c>
      <c r="H5" s="17">
        <v>12</v>
      </c>
      <c r="I5" s="15">
        <v>0</v>
      </c>
      <c r="J5" s="49">
        <v>24</v>
      </c>
      <c r="K5" s="15">
        <v>0</v>
      </c>
      <c r="L5" s="15">
        <v>0</v>
      </c>
      <c r="N5" s="195"/>
      <c r="O5" s="195"/>
    </row>
    <row r="6" spans="1:15" x14ac:dyDescent="0.35">
      <c r="A6" s="16" t="s">
        <v>662</v>
      </c>
      <c r="B6" s="17" t="s">
        <v>701</v>
      </c>
      <c r="C6" s="17">
        <v>26</v>
      </c>
      <c r="D6" s="17"/>
      <c r="E6" s="17">
        <v>26</v>
      </c>
      <c r="F6" s="293">
        <v>1</v>
      </c>
      <c r="G6" s="15">
        <v>0</v>
      </c>
      <c r="H6" s="17">
        <v>26</v>
      </c>
      <c r="I6" s="15">
        <v>0</v>
      </c>
      <c r="J6" s="49">
        <v>22</v>
      </c>
      <c r="K6" s="15">
        <v>0</v>
      </c>
      <c r="L6" s="421">
        <v>1</v>
      </c>
    </row>
    <row r="7" spans="1:15" x14ac:dyDescent="0.35">
      <c r="A7" s="16" t="s">
        <v>663</v>
      </c>
      <c r="B7" s="17" t="s">
        <v>702</v>
      </c>
      <c r="C7" s="17">
        <v>9</v>
      </c>
      <c r="D7" s="17"/>
      <c r="E7" s="17">
        <v>9</v>
      </c>
      <c r="F7" s="15">
        <v>0</v>
      </c>
      <c r="G7" s="15">
        <v>0</v>
      </c>
      <c r="H7" s="17">
        <v>9</v>
      </c>
      <c r="I7" s="15">
        <v>0</v>
      </c>
      <c r="J7" s="49">
        <v>18</v>
      </c>
      <c r="K7" s="14">
        <v>1</v>
      </c>
      <c r="L7" s="15">
        <v>0</v>
      </c>
    </row>
    <row r="8" spans="1:15" x14ac:dyDescent="0.35">
      <c r="A8" s="16" t="s">
        <v>664</v>
      </c>
      <c r="B8" s="17" t="s">
        <v>679</v>
      </c>
      <c r="C8" s="17">
        <v>13</v>
      </c>
      <c r="D8" s="17"/>
      <c r="E8" s="17">
        <v>13</v>
      </c>
      <c r="F8" s="15">
        <v>0</v>
      </c>
      <c r="G8" s="15">
        <v>0</v>
      </c>
      <c r="H8" s="17">
        <v>13</v>
      </c>
      <c r="I8" s="15">
        <v>0</v>
      </c>
      <c r="J8" s="49">
        <v>26</v>
      </c>
      <c r="K8" s="15">
        <v>0</v>
      </c>
      <c r="L8" s="15">
        <v>0</v>
      </c>
    </row>
    <row r="9" spans="1:15" x14ac:dyDescent="0.35">
      <c r="A9" s="16" t="s">
        <v>698</v>
      </c>
      <c r="B9" s="17" t="s">
        <v>704</v>
      </c>
      <c r="C9" s="17">
        <v>21</v>
      </c>
      <c r="D9" s="17"/>
      <c r="E9" s="17">
        <v>21</v>
      </c>
      <c r="F9" s="15">
        <v>0</v>
      </c>
      <c r="G9" s="15">
        <v>0</v>
      </c>
      <c r="H9" s="17">
        <v>21</v>
      </c>
      <c r="I9" s="15">
        <v>0</v>
      </c>
      <c r="J9" s="49">
        <v>42</v>
      </c>
      <c r="K9" s="15">
        <v>0</v>
      </c>
      <c r="L9" s="15">
        <v>0</v>
      </c>
    </row>
    <row r="10" spans="1:15" x14ac:dyDescent="0.35">
      <c r="A10" s="16" t="s">
        <v>665</v>
      </c>
      <c r="B10" s="17" t="s">
        <v>705</v>
      </c>
      <c r="C10" s="17">
        <v>7</v>
      </c>
      <c r="D10" s="17"/>
      <c r="E10" s="17">
        <v>7</v>
      </c>
      <c r="F10" s="15">
        <v>0</v>
      </c>
      <c r="G10" s="15">
        <v>0</v>
      </c>
      <c r="H10" s="17">
        <v>7</v>
      </c>
      <c r="I10" s="15">
        <v>0</v>
      </c>
      <c r="J10" s="49">
        <v>14</v>
      </c>
      <c r="K10" s="15">
        <v>0</v>
      </c>
      <c r="L10" s="421">
        <v>1</v>
      </c>
    </row>
    <row r="11" spans="1:15" x14ac:dyDescent="0.35">
      <c r="A11" s="16" t="s">
        <v>666</v>
      </c>
      <c r="B11" s="17" t="s">
        <v>706</v>
      </c>
      <c r="C11" s="17">
        <v>8</v>
      </c>
      <c r="D11" s="17"/>
      <c r="E11" s="17">
        <v>8</v>
      </c>
      <c r="F11" s="15">
        <v>0</v>
      </c>
      <c r="G11" s="15">
        <v>0</v>
      </c>
      <c r="H11" s="17">
        <v>8</v>
      </c>
      <c r="I11" s="15">
        <v>0</v>
      </c>
      <c r="J11" s="49">
        <v>16</v>
      </c>
      <c r="K11" s="15">
        <v>0</v>
      </c>
      <c r="L11" s="15">
        <v>0</v>
      </c>
    </row>
    <row r="12" spans="1:15" x14ac:dyDescent="0.35">
      <c r="A12" s="16" t="s">
        <v>667</v>
      </c>
      <c r="B12" s="17" t="s">
        <v>707</v>
      </c>
      <c r="C12" s="17">
        <v>10</v>
      </c>
      <c r="D12" s="17"/>
      <c r="E12" s="17">
        <v>10</v>
      </c>
      <c r="F12" s="293">
        <v>1</v>
      </c>
      <c r="G12" s="15">
        <v>0</v>
      </c>
      <c r="H12" s="17">
        <v>10</v>
      </c>
      <c r="I12" s="15">
        <v>0</v>
      </c>
      <c r="J12" s="49">
        <v>20</v>
      </c>
      <c r="K12" s="14">
        <v>1</v>
      </c>
      <c r="L12" s="15">
        <v>0</v>
      </c>
    </row>
    <row r="13" spans="1:15" x14ac:dyDescent="0.35">
      <c r="A13" s="183" t="s">
        <v>208</v>
      </c>
      <c r="B13" s="25"/>
      <c r="C13" s="25">
        <f>SUM(C3:C12)</f>
        <v>171</v>
      </c>
      <c r="D13" s="25">
        <v>0</v>
      </c>
      <c r="E13" s="25">
        <f>SUM(E3:E12)</f>
        <v>171</v>
      </c>
      <c r="F13" s="25">
        <f>SUM(F3:F12)</f>
        <v>9</v>
      </c>
      <c r="G13" s="25">
        <v>13</v>
      </c>
      <c r="H13" s="25">
        <f>SUM(H3:H12)</f>
        <v>171</v>
      </c>
      <c r="I13" s="25">
        <v>0</v>
      </c>
      <c r="J13" s="25">
        <f>SUM(J3:J12)</f>
        <v>312</v>
      </c>
      <c r="K13" s="25">
        <f>SUM(K3:K12)</f>
        <v>2</v>
      </c>
      <c r="L13" s="25">
        <f>SUM(L3:L12)</f>
        <v>9</v>
      </c>
    </row>
    <row r="15" spans="1:15" x14ac:dyDescent="0.35">
      <c r="A15" s="12" t="s">
        <v>78</v>
      </c>
      <c r="C15" s="209" t="s">
        <v>745</v>
      </c>
      <c r="D15" s="209"/>
      <c r="E15" s="209"/>
      <c r="F15" s="209"/>
      <c r="G15" s="209"/>
      <c r="H15" s="209"/>
      <c r="I15" s="209"/>
      <c r="J15" s="209"/>
    </row>
    <row r="16" spans="1:15" x14ac:dyDescent="0.35">
      <c r="A16" s="16" t="s">
        <v>79</v>
      </c>
    </row>
    <row r="17" spans="1:16" x14ac:dyDescent="0.35">
      <c r="A17" s="29" t="s">
        <v>80</v>
      </c>
    </row>
    <row r="18" spans="1:16" x14ac:dyDescent="0.35">
      <c r="A18" s="30" t="s">
        <v>81</v>
      </c>
    </row>
    <row r="19" spans="1:16" x14ac:dyDescent="0.35">
      <c r="A19" s="203" t="s">
        <v>789</v>
      </c>
    </row>
    <row r="20" spans="1:16" x14ac:dyDescent="0.35">
      <c r="A20" s="434" t="s">
        <v>1142</v>
      </c>
    </row>
    <row r="21" spans="1:16" ht="15" thickBot="1" x14ac:dyDescent="0.4">
      <c r="A21" s="292" t="s">
        <v>840</v>
      </c>
    </row>
    <row r="22" spans="1:16" ht="16" thickBot="1" x14ac:dyDescent="0.4">
      <c r="E22" s="642" t="s">
        <v>15</v>
      </c>
      <c r="F22" s="643"/>
      <c r="G22" s="640" t="s">
        <v>14</v>
      </c>
      <c r="H22" s="639"/>
      <c r="I22" s="638" t="s">
        <v>30</v>
      </c>
      <c r="J22" s="640"/>
      <c r="K22" s="639"/>
      <c r="L22" s="35" t="s">
        <v>242</v>
      </c>
    </row>
    <row r="23" spans="1:16" ht="43.5" x14ac:dyDescent="0.35">
      <c r="A23" s="32" t="s">
        <v>246</v>
      </c>
      <c r="B23" s="32" t="s">
        <v>247</v>
      </c>
      <c r="C23" s="32" t="s">
        <v>248</v>
      </c>
      <c r="D23" s="33" t="s">
        <v>249</v>
      </c>
      <c r="E23" s="34" t="s">
        <v>250</v>
      </c>
      <c r="F23" s="33" t="s">
        <v>251</v>
      </c>
      <c r="G23" s="34" t="s">
        <v>252</v>
      </c>
      <c r="H23" s="33" t="s">
        <v>251</v>
      </c>
      <c r="I23" s="227" t="s">
        <v>788</v>
      </c>
      <c r="J23" s="32" t="s">
        <v>253</v>
      </c>
      <c r="K23" s="33" t="s">
        <v>249</v>
      </c>
      <c r="L23" s="36" t="s">
        <v>254</v>
      </c>
    </row>
    <row r="24" spans="1:16" ht="29" x14ac:dyDescent="0.35">
      <c r="A24" s="37">
        <v>171</v>
      </c>
      <c r="B24" s="37"/>
      <c r="C24" s="271" t="s">
        <v>371</v>
      </c>
      <c r="D24" s="137">
        <v>0.99</v>
      </c>
      <c r="E24" s="37">
        <v>156</v>
      </c>
      <c r="F24" s="37" t="s">
        <v>350</v>
      </c>
      <c r="G24" s="37">
        <v>88</v>
      </c>
      <c r="H24" s="37" t="s">
        <v>350</v>
      </c>
      <c r="I24" s="37" t="s">
        <v>69</v>
      </c>
      <c r="J24" s="37"/>
      <c r="K24" s="38"/>
      <c r="L24" s="37" t="s">
        <v>350</v>
      </c>
    </row>
    <row r="25" spans="1:16" x14ac:dyDescent="0.35">
      <c r="A25" s="31"/>
      <c r="B25" s="31"/>
      <c r="C25" s="31"/>
      <c r="D25" s="31"/>
      <c r="E25" s="31"/>
      <c r="F25" s="31"/>
      <c r="G25" s="31"/>
    </row>
    <row r="26" spans="1:16" ht="29" x14ac:dyDescent="0.35">
      <c r="A26" s="57" t="s">
        <v>14</v>
      </c>
      <c r="B26" s="57" t="s">
        <v>330</v>
      </c>
      <c r="C26" s="120" t="s">
        <v>331</v>
      </c>
      <c r="D26" s="83" t="s">
        <v>332</v>
      </c>
      <c r="E26" s="121" t="s">
        <v>333</v>
      </c>
      <c r="F26" s="97" t="s">
        <v>334</v>
      </c>
      <c r="G26" s="121" t="s">
        <v>335</v>
      </c>
      <c r="H26" s="56" t="s">
        <v>1220</v>
      </c>
      <c r="I26" s="57" t="s">
        <v>336</v>
      </c>
    </row>
    <row r="27" spans="1:16" ht="30" x14ac:dyDescent="0.45">
      <c r="A27" s="67"/>
      <c r="B27" s="130" t="s">
        <v>711</v>
      </c>
      <c r="C27" s="132" t="s">
        <v>585</v>
      </c>
      <c r="D27" s="334" t="s">
        <v>1785</v>
      </c>
      <c r="E27" s="76">
        <v>10</v>
      </c>
      <c r="F27" s="93">
        <v>171</v>
      </c>
      <c r="G27" s="92">
        <v>0</v>
      </c>
      <c r="H27" s="92"/>
      <c r="I27" s="92" t="s">
        <v>1209</v>
      </c>
    </row>
    <row r="28" spans="1:16" ht="31" x14ac:dyDescent="0.35">
      <c r="A28" s="193" t="s">
        <v>256</v>
      </c>
      <c r="B28" s="68"/>
      <c r="C28" s="133" t="s">
        <v>343</v>
      </c>
      <c r="D28" s="63"/>
      <c r="E28" s="77"/>
      <c r="F28" s="93"/>
      <c r="G28" s="93"/>
      <c r="H28" s="93" t="s">
        <v>1781</v>
      </c>
      <c r="I28" s="228" t="s">
        <v>1791</v>
      </c>
    </row>
    <row r="29" spans="1:16" ht="31" x14ac:dyDescent="0.35">
      <c r="A29" s="98"/>
      <c r="B29" s="131"/>
      <c r="C29" s="134" t="s">
        <v>345</v>
      </c>
      <c r="D29" s="75"/>
      <c r="E29" s="78"/>
      <c r="F29" s="94"/>
      <c r="G29" s="94"/>
      <c r="H29" s="94"/>
      <c r="I29" s="94"/>
    </row>
    <row r="30" spans="1:16" ht="19" thickBot="1" x14ac:dyDescent="0.5">
      <c r="A30" s="122"/>
      <c r="B30" s="122"/>
      <c r="C30" s="129"/>
      <c r="D30" s="122"/>
      <c r="E30" s="122"/>
      <c r="F30" s="122"/>
      <c r="G30" s="122"/>
      <c r="H30" s="122"/>
      <c r="I30" s="122"/>
      <c r="J30" s="122"/>
      <c r="K30" s="31"/>
      <c r="L30" s="31"/>
      <c r="M30" s="31"/>
      <c r="N30" s="31"/>
      <c r="O30" s="31"/>
      <c r="P30" s="31"/>
    </row>
    <row r="31" spans="1:16" ht="15" thickBot="1" x14ac:dyDescent="0.4">
      <c r="A31" s="593" t="s">
        <v>749</v>
      </c>
      <c r="B31" s="594" t="s">
        <v>760</v>
      </c>
      <c r="C31" s="594"/>
      <c r="D31" s="595"/>
      <c r="E31" s="595" t="s">
        <v>761</v>
      </c>
    </row>
    <row r="32" spans="1:16" ht="15" thickBot="1" x14ac:dyDescent="0.4">
      <c r="A32" s="596"/>
      <c r="B32" s="597"/>
      <c r="C32" s="597"/>
      <c r="D32" s="599"/>
      <c r="E32" s="599"/>
    </row>
    <row r="33" spans="1:5" ht="15" thickBot="1" x14ac:dyDescent="0.4">
      <c r="A33" s="596" t="s">
        <v>1726</v>
      </c>
      <c r="B33" s="647" t="s">
        <v>1676</v>
      </c>
      <c r="C33" s="648"/>
      <c r="D33" s="649"/>
      <c r="E33" s="597" t="s">
        <v>1727</v>
      </c>
    </row>
    <row r="34" spans="1:5" ht="15" thickBot="1" x14ac:dyDescent="0.4">
      <c r="A34" s="596" t="s">
        <v>1756</v>
      </c>
      <c r="B34" s="647" t="s">
        <v>1260</v>
      </c>
      <c r="C34" s="648"/>
      <c r="D34" s="649"/>
      <c r="E34" s="597"/>
    </row>
    <row r="35" spans="1:5" ht="15" thickBot="1" x14ac:dyDescent="0.4">
      <c r="A35" s="596" t="s">
        <v>1728</v>
      </c>
      <c r="B35" s="647" t="s">
        <v>1828</v>
      </c>
      <c r="C35" s="648"/>
      <c r="D35" s="649"/>
      <c r="E35" s="634" t="s">
        <v>1829</v>
      </c>
    </row>
    <row r="36" spans="1:5" ht="15" thickBot="1" x14ac:dyDescent="0.4">
      <c r="A36" s="596" t="s">
        <v>1264</v>
      </c>
      <c r="B36" s="647"/>
      <c r="C36" s="648"/>
      <c r="D36" s="648"/>
      <c r="E36" s="608" t="s">
        <v>1832</v>
      </c>
    </row>
    <row r="37" spans="1:5" ht="15" thickBot="1" x14ac:dyDescent="0.4">
      <c r="A37" s="596" t="s">
        <v>762</v>
      </c>
      <c r="B37" s="601" t="s">
        <v>1830</v>
      </c>
      <c r="C37" s="597"/>
      <c r="D37" s="599"/>
      <c r="E37" s="597"/>
    </row>
    <row r="38" spans="1:5" x14ac:dyDescent="0.35">
      <c r="A38" s="175" t="s">
        <v>762</v>
      </c>
      <c r="B38" s="226" t="s">
        <v>1831</v>
      </c>
      <c r="C38" s="224"/>
      <c r="D38" s="225"/>
      <c r="E38" s="225"/>
    </row>
    <row r="39" spans="1:5" x14ac:dyDescent="0.35">
      <c r="A39" s="175"/>
      <c r="B39" s="226"/>
      <c r="C39" s="224"/>
      <c r="D39" s="225"/>
      <c r="E39" s="225"/>
    </row>
    <row r="40" spans="1:5" x14ac:dyDescent="0.35">
      <c r="A40" s="175"/>
      <c r="B40" s="226"/>
      <c r="C40" s="224"/>
      <c r="D40" s="225"/>
      <c r="E40" s="225"/>
    </row>
    <row r="41" spans="1:5" x14ac:dyDescent="0.35">
      <c r="A41" s="217"/>
      <c r="B41" s="214"/>
      <c r="C41" s="215"/>
      <c r="D41" s="216"/>
      <c r="E41" s="216"/>
    </row>
  </sheetData>
  <mergeCells count="8">
    <mergeCell ref="B36:D36"/>
    <mergeCell ref="E22:F22"/>
    <mergeCell ref="G22:H22"/>
    <mergeCell ref="I22:K22"/>
    <mergeCell ref="E4:E5"/>
    <mergeCell ref="B33:D33"/>
    <mergeCell ref="B34:D34"/>
    <mergeCell ref="B35:D35"/>
  </mergeCells>
  <hyperlinks>
    <hyperlink ref="B33" r:id="rId1" xr:uid="{D79629FF-D7B8-4E08-A8A8-D0DB5586C992}"/>
    <hyperlink ref="B34" r:id="rId2" xr:uid="{7A119CE8-555D-44CE-89B6-5A7471FD9C9F}"/>
    <hyperlink ref="B35" r:id="rId3" xr:uid="{9CE4DBBD-BDF0-4D4E-A886-9FEB5C57F3C6}"/>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126"/>
  <sheetViews>
    <sheetView topLeftCell="A59" zoomScale="80" zoomScaleNormal="80" workbookViewId="0">
      <selection activeCell="H75" sqref="H75"/>
    </sheetView>
  </sheetViews>
  <sheetFormatPr defaultRowHeight="14.5" x14ac:dyDescent="0.35"/>
  <cols>
    <col min="1" max="1" width="19.453125" customWidth="1"/>
    <col min="2" max="2" width="9.1796875" customWidth="1"/>
    <col min="3" max="3" width="14.54296875" customWidth="1"/>
    <col min="4" max="4" width="52" customWidth="1"/>
    <col min="5" max="5" width="14.7265625" customWidth="1"/>
    <col min="6" max="6" width="18.26953125" customWidth="1"/>
    <col min="7" max="7" width="14.54296875" customWidth="1"/>
    <col min="8" max="8" width="13.54296875" customWidth="1"/>
    <col min="9" max="10" width="12.7265625" customWidth="1"/>
    <col min="12" max="12" width="10.7265625" customWidth="1"/>
    <col min="13" max="13" width="10.54296875" customWidth="1"/>
    <col min="15" max="15" width="14.7265625" customWidth="1"/>
    <col min="16" max="16" width="16.453125" customWidth="1"/>
    <col min="17" max="17" width="13.453125" customWidth="1"/>
    <col min="18" max="18" width="12.453125" customWidth="1"/>
  </cols>
  <sheetData>
    <row r="1" spans="1:19" ht="29" x14ac:dyDescent="0.35">
      <c r="A1" s="8" t="s">
        <v>11</v>
      </c>
      <c r="B1" s="8" t="s">
        <v>12</v>
      </c>
      <c r="C1" s="8" t="s">
        <v>1138</v>
      </c>
      <c r="D1" s="383" t="s">
        <v>1128</v>
      </c>
      <c r="E1" s="383" t="s">
        <v>1129</v>
      </c>
      <c r="F1" s="27" t="s">
        <v>33</v>
      </c>
      <c r="G1" s="28" t="s">
        <v>209</v>
      </c>
      <c r="H1" s="8" t="s">
        <v>34</v>
      </c>
      <c r="I1" s="27" t="s">
        <v>1778</v>
      </c>
      <c r="J1" s="27" t="s">
        <v>1779</v>
      </c>
      <c r="K1" s="8" t="s">
        <v>15</v>
      </c>
      <c r="L1" s="8" t="s">
        <v>17</v>
      </c>
      <c r="M1" s="8" t="s">
        <v>1136</v>
      </c>
      <c r="N1" s="39"/>
      <c r="O1" s="54" t="s">
        <v>18</v>
      </c>
      <c r="P1" s="54" t="s">
        <v>19</v>
      </c>
      <c r="Q1" s="39"/>
      <c r="R1" s="39"/>
      <c r="S1" s="39"/>
    </row>
    <row r="2" spans="1:19" x14ac:dyDescent="0.35">
      <c r="A2" s="3"/>
      <c r="B2" s="3"/>
      <c r="C2" s="3"/>
      <c r="D2" s="3"/>
      <c r="E2" s="3"/>
      <c r="F2" s="3"/>
      <c r="G2" s="3"/>
      <c r="H2" s="3"/>
      <c r="I2" s="3"/>
      <c r="J2" s="3"/>
      <c r="K2" s="3"/>
      <c r="L2" s="3"/>
      <c r="M2" s="39"/>
      <c r="N2" s="39"/>
      <c r="O2" s="107" t="s">
        <v>20</v>
      </c>
      <c r="P2" s="107" t="s">
        <v>43</v>
      </c>
      <c r="Q2" s="39"/>
      <c r="R2" s="39"/>
      <c r="S2" s="39"/>
    </row>
    <row r="3" spans="1:19" x14ac:dyDescent="0.35">
      <c r="A3" s="7" t="s">
        <v>1364</v>
      </c>
      <c r="B3" s="7" t="s">
        <v>1365</v>
      </c>
      <c r="C3" s="7">
        <v>0</v>
      </c>
      <c r="D3" s="7">
        <v>0</v>
      </c>
      <c r="E3" s="7">
        <v>0</v>
      </c>
      <c r="F3" s="5">
        <v>0</v>
      </c>
      <c r="G3" s="5">
        <v>0</v>
      </c>
      <c r="H3" s="5">
        <v>0</v>
      </c>
      <c r="I3" s="7">
        <v>2</v>
      </c>
      <c r="J3" s="5"/>
      <c r="K3" s="5">
        <v>0</v>
      </c>
      <c r="L3" s="5">
        <v>0</v>
      </c>
      <c r="M3" s="5">
        <v>0</v>
      </c>
      <c r="N3" s="39"/>
      <c r="O3" s="483"/>
      <c r="P3" s="483"/>
      <c r="Q3" s="39"/>
      <c r="R3" s="39"/>
      <c r="S3" s="39"/>
    </row>
    <row r="4" spans="1:19" x14ac:dyDescent="0.35">
      <c r="A4" s="7" t="s">
        <v>1277</v>
      </c>
      <c r="B4" s="7" t="s">
        <v>1278</v>
      </c>
      <c r="C4" s="7">
        <v>0</v>
      </c>
      <c r="D4" s="7">
        <v>0</v>
      </c>
      <c r="E4" s="7">
        <v>0</v>
      </c>
      <c r="F4" s="5">
        <v>0</v>
      </c>
      <c r="G4" s="5">
        <v>0</v>
      </c>
      <c r="H4" s="5">
        <v>0</v>
      </c>
      <c r="I4" s="7">
        <v>1</v>
      </c>
      <c r="J4" s="5"/>
      <c r="K4" s="5">
        <v>0</v>
      </c>
      <c r="L4" s="5">
        <v>0</v>
      </c>
      <c r="M4" s="5">
        <v>0</v>
      </c>
      <c r="N4" s="39"/>
      <c r="O4" s="483"/>
      <c r="P4" s="483"/>
      <c r="Q4" s="39"/>
      <c r="R4" s="39"/>
      <c r="S4" s="39"/>
    </row>
    <row r="5" spans="1:19" x14ac:dyDescent="0.35">
      <c r="A5" s="7" t="s">
        <v>1366</v>
      </c>
      <c r="B5" s="7" t="s">
        <v>1367</v>
      </c>
      <c r="C5" s="7">
        <v>0</v>
      </c>
      <c r="D5" s="7">
        <v>0</v>
      </c>
      <c r="E5" s="7">
        <v>0</v>
      </c>
      <c r="F5" s="5">
        <v>0</v>
      </c>
      <c r="G5" s="5">
        <v>0</v>
      </c>
      <c r="H5" s="5">
        <v>0</v>
      </c>
      <c r="I5" s="7">
        <v>5</v>
      </c>
      <c r="J5" s="5"/>
      <c r="K5" s="5">
        <v>0</v>
      </c>
      <c r="L5" s="5">
        <v>0</v>
      </c>
      <c r="M5" s="5">
        <v>0</v>
      </c>
      <c r="N5" s="39"/>
      <c r="O5" s="483"/>
      <c r="P5" s="483"/>
      <c r="Q5" s="39"/>
      <c r="R5" s="39"/>
      <c r="S5" s="39"/>
    </row>
    <row r="6" spans="1:19" x14ac:dyDescent="0.35">
      <c r="A6" s="7" t="s">
        <v>1279</v>
      </c>
      <c r="B6" s="7" t="s">
        <v>1280</v>
      </c>
      <c r="C6" s="7">
        <v>0</v>
      </c>
      <c r="D6" s="7">
        <v>0</v>
      </c>
      <c r="E6" s="7">
        <v>0</v>
      </c>
      <c r="F6" s="5">
        <v>0</v>
      </c>
      <c r="G6" s="5">
        <v>0</v>
      </c>
      <c r="H6" s="5">
        <v>0</v>
      </c>
      <c r="I6" s="7">
        <v>1</v>
      </c>
      <c r="J6" s="5"/>
      <c r="K6" s="5">
        <v>0</v>
      </c>
      <c r="L6" s="5">
        <v>0</v>
      </c>
      <c r="M6" s="5">
        <v>0</v>
      </c>
      <c r="N6" s="39"/>
      <c r="O6" s="483"/>
      <c r="P6" s="483"/>
      <c r="Q6" s="39"/>
      <c r="R6" s="39"/>
      <c r="S6" s="39"/>
    </row>
    <row r="7" spans="1:19" x14ac:dyDescent="0.35">
      <c r="A7" s="7" t="s">
        <v>1684</v>
      </c>
      <c r="B7" s="7" t="s">
        <v>1685</v>
      </c>
      <c r="C7" s="7"/>
      <c r="D7" s="7"/>
      <c r="E7" s="7"/>
      <c r="F7" s="5"/>
      <c r="G7" s="5"/>
      <c r="H7" s="5"/>
      <c r="I7" s="7">
        <v>2</v>
      </c>
      <c r="J7" s="5"/>
      <c r="K7" s="5"/>
      <c r="L7" s="5"/>
      <c r="M7" s="5"/>
      <c r="N7" s="39"/>
      <c r="O7" s="483"/>
      <c r="P7" s="483"/>
      <c r="Q7" s="39"/>
      <c r="R7" s="39"/>
      <c r="S7" s="39"/>
    </row>
    <row r="8" spans="1:19" ht="27" customHeight="1" x14ac:dyDescent="0.35">
      <c r="A8" s="7" t="s">
        <v>0</v>
      </c>
      <c r="B8" s="7" t="s">
        <v>767</v>
      </c>
      <c r="C8" s="7">
        <v>10</v>
      </c>
      <c r="D8" s="7"/>
      <c r="E8" s="7">
        <v>10</v>
      </c>
      <c r="F8" s="5">
        <v>0</v>
      </c>
      <c r="G8" s="5">
        <v>0</v>
      </c>
      <c r="H8" s="7">
        <v>10</v>
      </c>
      <c r="I8" s="5">
        <v>0</v>
      </c>
      <c r="J8" s="5"/>
      <c r="K8" s="11">
        <v>20</v>
      </c>
      <c r="L8" s="5">
        <v>0</v>
      </c>
      <c r="M8" s="5">
        <v>0</v>
      </c>
      <c r="N8" s="39"/>
      <c r="O8" s="64" t="s">
        <v>354</v>
      </c>
      <c r="P8" s="64" t="s">
        <v>1124</v>
      </c>
      <c r="Q8" s="39"/>
      <c r="R8" s="39"/>
      <c r="S8" s="39"/>
    </row>
    <row r="9" spans="1:19" x14ac:dyDescent="0.35">
      <c r="A9" s="7" t="s">
        <v>36</v>
      </c>
      <c r="B9" s="7" t="s">
        <v>768</v>
      </c>
      <c r="C9" s="7">
        <v>10</v>
      </c>
      <c r="D9" s="7"/>
      <c r="E9" s="7">
        <v>10</v>
      </c>
      <c r="F9" s="5">
        <v>0</v>
      </c>
      <c r="G9" s="5">
        <v>0</v>
      </c>
      <c r="H9" s="7">
        <v>10</v>
      </c>
      <c r="I9" s="5">
        <v>0</v>
      </c>
      <c r="J9" s="5"/>
      <c r="K9" s="11">
        <v>20</v>
      </c>
      <c r="L9" s="5">
        <v>0</v>
      </c>
      <c r="M9" s="5">
        <v>0</v>
      </c>
      <c r="N9" s="39"/>
      <c r="O9" s="174"/>
      <c r="P9" s="174"/>
      <c r="Q9" s="39"/>
      <c r="R9" s="39"/>
      <c r="S9" s="39"/>
    </row>
    <row r="10" spans="1:19" x14ac:dyDescent="0.35">
      <c r="A10" s="7" t="s">
        <v>1371</v>
      </c>
      <c r="B10" s="7" t="s">
        <v>1370</v>
      </c>
      <c r="C10" s="7">
        <v>0</v>
      </c>
      <c r="D10" s="7">
        <v>0</v>
      </c>
      <c r="E10" s="7">
        <v>0</v>
      </c>
      <c r="F10" s="5">
        <v>0</v>
      </c>
      <c r="G10" s="5">
        <v>0</v>
      </c>
      <c r="H10" s="5">
        <v>0</v>
      </c>
      <c r="I10" s="7">
        <v>3</v>
      </c>
      <c r="J10" s="5"/>
      <c r="K10" s="5">
        <v>0</v>
      </c>
      <c r="L10" s="5">
        <v>0</v>
      </c>
      <c r="M10" s="5">
        <v>0</v>
      </c>
      <c r="N10" s="39"/>
      <c r="O10" s="174"/>
      <c r="P10" s="174"/>
      <c r="Q10" s="39"/>
      <c r="R10" s="39"/>
      <c r="S10" s="39"/>
    </row>
    <row r="11" spans="1:19" ht="18.75" customHeight="1" x14ac:dyDescent="0.35">
      <c r="A11" s="17" t="s">
        <v>1369</v>
      </c>
      <c r="B11" s="7" t="s">
        <v>1368</v>
      </c>
      <c r="C11" s="7">
        <v>0</v>
      </c>
      <c r="D11" s="7">
        <v>0</v>
      </c>
      <c r="E11" s="7">
        <v>0</v>
      </c>
      <c r="F11" s="5">
        <v>0</v>
      </c>
      <c r="G11" s="5">
        <v>0</v>
      </c>
      <c r="H11" s="5">
        <v>0</v>
      </c>
      <c r="I11" s="7">
        <v>2</v>
      </c>
      <c r="J11" s="5"/>
      <c r="K11" s="5">
        <v>0</v>
      </c>
      <c r="L11" s="5">
        <v>0</v>
      </c>
      <c r="M11" s="5">
        <v>0</v>
      </c>
      <c r="N11" s="39"/>
      <c r="O11" s="174"/>
      <c r="P11" s="174"/>
      <c r="Q11" s="39"/>
      <c r="R11" s="39"/>
      <c r="S11" s="39"/>
    </row>
    <row r="12" spans="1:19" ht="18.75" customHeight="1" x14ac:dyDescent="0.35">
      <c r="A12" s="17" t="s">
        <v>1686</v>
      </c>
      <c r="B12" s="7" t="s">
        <v>1687</v>
      </c>
      <c r="C12" s="7"/>
      <c r="D12" s="7"/>
      <c r="E12" s="7"/>
      <c r="F12" s="5"/>
      <c r="G12" s="5"/>
      <c r="H12" s="5"/>
      <c r="I12" s="7">
        <v>1</v>
      </c>
      <c r="J12" s="5"/>
      <c r="K12" s="5"/>
      <c r="L12" s="5"/>
      <c r="M12" s="5"/>
      <c r="N12" s="39"/>
      <c r="O12" s="174"/>
      <c r="P12" s="174"/>
      <c r="Q12" s="39"/>
      <c r="R12" s="39"/>
      <c r="S12" s="39"/>
    </row>
    <row r="13" spans="1:19" ht="18" customHeight="1" x14ac:dyDescent="0.35">
      <c r="A13" s="4" t="s">
        <v>1</v>
      </c>
      <c r="B13" s="4" t="s">
        <v>769</v>
      </c>
      <c r="C13" s="4">
        <v>4</v>
      </c>
      <c r="D13" s="4"/>
      <c r="E13" s="4">
        <v>4</v>
      </c>
      <c r="F13" s="5">
        <v>0</v>
      </c>
      <c r="G13" s="4">
        <v>4</v>
      </c>
      <c r="H13" s="4" t="s">
        <v>77</v>
      </c>
      <c r="I13" s="5"/>
      <c r="J13" s="5">
        <v>0</v>
      </c>
      <c r="K13" s="11">
        <v>8</v>
      </c>
      <c r="L13" s="5">
        <v>0</v>
      </c>
      <c r="M13" s="5">
        <v>0</v>
      </c>
      <c r="N13" s="39"/>
      <c r="O13" s="174"/>
      <c r="P13" s="174"/>
      <c r="Q13" s="39"/>
      <c r="R13" s="39"/>
      <c r="S13" s="39"/>
    </row>
    <row r="14" spans="1:19" x14ac:dyDescent="0.35">
      <c r="A14" s="7" t="s">
        <v>1281</v>
      </c>
      <c r="B14" s="7" t="s">
        <v>1661</v>
      </c>
      <c r="C14" s="7">
        <v>0</v>
      </c>
      <c r="D14" s="7">
        <v>0</v>
      </c>
      <c r="E14" s="7">
        <v>0</v>
      </c>
      <c r="F14" s="5">
        <v>0</v>
      </c>
      <c r="G14" s="5">
        <v>0</v>
      </c>
      <c r="H14" s="5">
        <v>0</v>
      </c>
      <c r="I14" s="7">
        <v>2</v>
      </c>
      <c r="J14" s="5"/>
      <c r="K14" s="5">
        <v>0</v>
      </c>
      <c r="L14" s="5">
        <v>0</v>
      </c>
      <c r="M14" s="5">
        <v>0</v>
      </c>
      <c r="N14" s="39"/>
      <c r="O14" s="174"/>
      <c r="P14" s="174"/>
      <c r="Q14" s="39"/>
      <c r="R14" s="39"/>
      <c r="S14" s="39"/>
    </row>
    <row r="15" spans="1:19" x14ac:dyDescent="0.35">
      <c r="A15" s="7" t="s">
        <v>1373</v>
      </c>
      <c r="B15" s="7" t="s">
        <v>1372</v>
      </c>
      <c r="C15" s="7">
        <v>0</v>
      </c>
      <c r="D15" s="7">
        <v>0</v>
      </c>
      <c r="E15" s="7">
        <v>0</v>
      </c>
      <c r="F15" s="5">
        <v>0</v>
      </c>
      <c r="G15" s="5">
        <v>0</v>
      </c>
      <c r="H15" s="5">
        <v>0</v>
      </c>
      <c r="I15" s="7">
        <v>4</v>
      </c>
      <c r="J15" s="5"/>
      <c r="K15" s="5">
        <v>0</v>
      </c>
      <c r="L15" s="5">
        <v>0</v>
      </c>
      <c r="M15" s="5">
        <v>0</v>
      </c>
      <c r="N15" s="39"/>
      <c r="O15" s="174"/>
      <c r="P15" s="174"/>
      <c r="Q15" s="39"/>
      <c r="R15" s="39"/>
      <c r="S15" s="39"/>
    </row>
    <row r="16" spans="1:19" x14ac:dyDescent="0.35">
      <c r="A16" s="7" t="s">
        <v>1820</v>
      </c>
      <c r="B16" s="7" t="s">
        <v>1821</v>
      </c>
      <c r="C16" s="7">
        <v>4</v>
      </c>
      <c r="D16" s="7"/>
      <c r="E16" s="7">
        <v>4</v>
      </c>
      <c r="F16" s="5">
        <v>0</v>
      </c>
      <c r="G16" s="5">
        <v>0</v>
      </c>
      <c r="H16" s="7">
        <v>4</v>
      </c>
      <c r="I16" s="5">
        <v>0</v>
      </c>
      <c r="J16" s="5">
        <v>0</v>
      </c>
      <c r="K16" s="5">
        <v>8</v>
      </c>
      <c r="L16" s="5">
        <v>0</v>
      </c>
      <c r="M16" s="5">
        <v>0</v>
      </c>
      <c r="N16" s="39"/>
      <c r="O16" s="174"/>
      <c r="P16" s="174"/>
      <c r="Q16" s="39"/>
      <c r="R16" s="39"/>
      <c r="S16" s="39"/>
    </row>
    <row r="17" spans="1:19" x14ac:dyDescent="0.35">
      <c r="A17" s="7" t="s">
        <v>1125</v>
      </c>
      <c r="B17" s="7" t="s">
        <v>770</v>
      </c>
      <c r="C17" s="7">
        <v>15</v>
      </c>
      <c r="D17" s="7"/>
      <c r="E17" s="7">
        <v>15</v>
      </c>
      <c r="F17" s="5">
        <v>0</v>
      </c>
      <c r="G17" s="5">
        <v>0</v>
      </c>
      <c r="H17" s="7">
        <v>15</v>
      </c>
      <c r="I17" s="5">
        <v>0</v>
      </c>
      <c r="J17" s="5"/>
      <c r="K17" s="11">
        <v>30</v>
      </c>
      <c r="L17" s="5">
        <v>0</v>
      </c>
      <c r="M17" s="5">
        <v>0</v>
      </c>
      <c r="N17" s="39"/>
      <c r="O17" s="174"/>
      <c r="P17" s="174"/>
      <c r="Q17" s="39"/>
      <c r="R17" s="39"/>
      <c r="S17" s="39"/>
    </row>
    <row r="18" spans="1:19" x14ac:dyDescent="0.35">
      <c r="A18" s="7" t="s">
        <v>1120</v>
      </c>
      <c r="B18" s="7" t="s">
        <v>1121</v>
      </c>
      <c r="C18" s="7">
        <v>7</v>
      </c>
      <c r="D18" s="7"/>
      <c r="E18" s="7">
        <v>7</v>
      </c>
      <c r="F18" s="5">
        <v>0</v>
      </c>
      <c r="G18" s="5">
        <v>0</v>
      </c>
      <c r="H18" s="7">
        <v>7</v>
      </c>
      <c r="I18" s="5">
        <v>0</v>
      </c>
      <c r="J18" s="5"/>
      <c r="K18" s="11">
        <v>14</v>
      </c>
      <c r="L18" s="5">
        <v>0</v>
      </c>
      <c r="M18" s="5">
        <v>0</v>
      </c>
      <c r="N18" s="39"/>
      <c r="O18" s="174"/>
      <c r="P18" s="174"/>
      <c r="Q18" s="39"/>
      <c r="R18" s="39"/>
      <c r="S18" s="39"/>
    </row>
    <row r="19" spans="1:19" ht="29" x14ac:dyDescent="0.35">
      <c r="A19" s="7" t="s">
        <v>1282</v>
      </c>
      <c r="B19" s="7" t="s">
        <v>1660</v>
      </c>
      <c r="C19" s="7">
        <v>0</v>
      </c>
      <c r="D19" s="7">
        <v>0</v>
      </c>
      <c r="E19" s="7">
        <v>0</v>
      </c>
      <c r="F19" s="5">
        <v>0</v>
      </c>
      <c r="G19" s="5">
        <v>0</v>
      </c>
      <c r="H19" s="5">
        <v>0</v>
      </c>
      <c r="I19" s="7">
        <v>1</v>
      </c>
      <c r="J19" s="5"/>
      <c r="K19" s="5">
        <v>0</v>
      </c>
      <c r="L19" s="5">
        <v>0</v>
      </c>
      <c r="M19" s="5">
        <v>0</v>
      </c>
      <c r="N19" s="39"/>
      <c r="O19" s="174"/>
      <c r="P19" s="174"/>
      <c r="Q19" s="39"/>
      <c r="R19" s="39"/>
      <c r="S19" s="39"/>
    </row>
    <row r="20" spans="1:19" ht="16.5" customHeight="1" x14ac:dyDescent="0.35">
      <c r="A20" s="7" t="s">
        <v>2</v>
      </c>
      <c r="B20" s="7" t="s">
        <v>771</v>
      </c>
      <c r="C20" s="7">
        <v>13</v>
      </c>
      <c r="D20" s="7"/>
      <c r="E20" s="7">
        <v>13</v>
      </c>
      <c r="F20" s="5">
        <v>0</v>
      </c>
      <c r="G20" s="5">
        <v>0</v>
      </c>
      <c r="H20" s="7">
        <v>13</v>
      </c>
      <c r="I20" s="5">
        <v>0</v>
      </c>
      <c r="J20" s="5"/>
      <c r="K20" s="11">
        <v>26</v>
      </c>
      <c r="L20" s="6">
        <v>1</v>
      </c>
      <c r="M20" s="5">
        <v>0</v>
      </c>
      <c r="N20" s="39"/>
      <c r="O20" s="39"/>
      <c r="P20" s="39"/>
      <c r="Q20" s="39"/>
      <c r="R20" s="39"/>
      <c r="S20" s="39"/>
    </row>
    <row r="21" spans="1:19" ht="15" customHeight="1" x14ac:dyDescent="0.35">
      <c r="A21" s="4" t="s">
        <v>3</v>
      </c>
      <c r="B21" s="4" t="s">
        <v>772</v>
      </c>
      <c r="C21" s="4">
        <v>4</v>
      </c>
      <c r="D21" s="4"/>
      <c r="E21" s="4">
        <v>4</v>
      </c>
      <c r="F21" s="5">
        <v>0</v>
      </c>
      <c r="G21" s="4">
        <v>4</v>
      </c>
      <c r="H21" s="4" t="s">
        <v>77</v>
      </c>
      <c r="I21" s="5">
        <v>0</v>
      </c>
      <c r="J21" s="4">
        <v>4</v>
      </c>
      <c r="K21" s="11">
        <v>8</v>
      </c>
      <c r="L21" s="5">
        <v>0</v>
      </c>
      <c r="M21" s="5">
        <v>0</v>
      </c>
      <c r="N21" s="39"/>
      <c r="O21" s="39"/>
      <c r="P21" s="39"/>
      <c r="Q21" s="39"/>
      <c r="R21" s="39"/>
      <c r="S21" s="39"/>
    </row>
    <row r="22" spans="1:19" x14ac:dyDescent="0.35">
      <c r="A22" s="7" t="s">
        <v>1283</v>
      </c>
      <c r="B22" s="7" t="s">
        <v>1659</v>
      </c>
      <c r="C22" s="7">
        <v>0</v>
      </c>
      <c r="D22" s="7">
        <v>0</v>
      </c>
      <c r="E22" s="7">
        <v>0</v>
      </c>
      <c r="F22" s="5">
        <v>0</v>
      </c>
      <c r="G22" s="5">
        <v>0</v>
      </c>
      <c r="H22" s="5">
        <v>0</v>
      </c>
      <c r="I22" s="7">
        <v>4</v>
      </c>
      <c r="J22" s="5"/>
      <c r="K22" s="5">
        <v>0</v>
      </c>
      <c r="L22" s="5">
        <v>0</v>
      </c>
      <c r="M22" s="5">
        <v>0</v>
      </c>
      <c r="N22" s="39"/>
      <c r="O22" s="39"/>
      <c r="P22" s="39"/>
      <c r="Q22" s="39"/>
      <c r="R22" s="39"/>
      <c r="S22" s="39"/>
    </row>
    <row r="23" spans="1:19" x14ac:dyDescent="0.35">
      <c r="A23" s="7" t="s">
        <v>1126</v>
      </c>
      <c r="B23" s="7" t="s">
        <v>773</v>
      </c>
      <c r="C23" s="7">
        <v>9</v>
      </c>
      <c r="D23" s="7"/>
      <c r="E23" s="7">
        <v>9</v>
      </c>
      <c r="F23" s="291">
        <v>1</v>
      </c>
      <c r="G23" s="5">
        <v>0</v>
      </c>
      <c r="H23" s="7">
        <v>9</v>
      </c>
      <c r="I23" s="5">
        <v>0</v>
      </c>
      <c r="J23" s="5"/>
      <c r="K23" s="11">
        <v>18</v>
      </c>
      <c r="L23" s="5">
        <v>0</v>
      </c>
      <c r="M23" s="5">
        <v>0</v>
      </c>
      <c r="N23" s="39"/>
      <c r="O23" s="39"/>
      <c r="P23" s="39"/>
      <c r="Q23" s="39"/>
      <c r="R23" s="39"/>
      <c r="S23" s="39"/>
    </row>
    <row r="24" spans="1:19" x14ac:dyDescent="0.35">
      <c r="A24" s="7" t="s">
        <v>1425</v>
      </c>
      <c r="B24" s="7" t="s">
        <v>1424</v>
      </c>
      <c r="C24" s="7">
        <v>0</v>
      </c>
      <c r="D24" s="7">
        <v>0</v>
      </c>
      <c r="E24" s="7">
        <v>0</v>
      </c>
      <c r="F24" s="5">
        <v>0</v>
      </c>
      <c r="G24" s="5">
        <v>0</v>
      </c>
      <c r="H24" s="5">
        <v>0</v>
      </c>
      <c r="I24" s="7">
        <v>2</v>
      </c>
      <c r="J24" s="5"/>
      <c r="K24" s="5">
        <v>0</v>
      </c>
      <c r="L24" s="5">
        <v>0</v>
      </c>
      <c r="M24" s="5">
        <v>0</v>
      </c>
      <c r="N24" s="39"/>
      <c r="O24" s="39"/>
      <c r="P24" s="39"/>
      <c r="Q24" s="39"/>
      <c r="R24" s="39"/>
      <c r="S24" s="39"/>
    </row>
    <row r="25" spans="1:19" x14ac:dyDescent="0.35">
      <c r="A25" s="7" t="s">
        <v>1284</v>
      </c>
      <c r="B25" s="7" t="s">
        <v>1285</v>
      </c>
      <c r="C25" s="7">
        <v>0</v>
      </c>
      <c r="D25" s="7">
        <v>0</v>
      </c>
      <c r="E25" s="7">
        <v>0</v>
      </c>
      <c r="F25" s="5">
        <v>0</v>
      </c>
      <c r="G25" s="5">
        <v>0</v>
      </c>
      <c r="H25" s="5">
        <v>0</v>
      </c>
      <c r="I25" s="7">
        <v>2</v>
      </c>
      <c r="J25" s="5"/>
      <c r="K25" s="5">
        <v>0</v>
      </c>
      <c r="L25" s="5">
        <v>0</v>
      </c>
      <c r="M25" s="5">
        <v>0</v>
      </c>
      <c r="N25" s="39"/>
      <c r="O25" s="39"/>
      <c r="P25" s="39"/>
      <c r="Q25" s="39"/>
      <c r="R25" s="39"/>
      <c r="S25" s="39"/>
    </row>
    <row r="26" spans="1:19" x14ac:dyDescent="0.35">
      <c r="A26" s="7" t="s">
        <v>1688</v>
      </c>
      <c r="B26" s="7" t="s">
        <v>1689</v>
      </c>
      <c r="C26" s="7"/>
      <c r="D26" s="7"/>
      <c r="E26" s="7"/>
      <c r="F26" s="5"/>
      <c r="G26" s="5"/>
      <c r="H26" s="5"/>
      <c r="I26" s="7">
        <v>2</v>
      </c>
      <c r="J26" s="5"/>
      <c r="K26" s="5"/>
      <c r="L26" s="5"/>
      <c r="M26" s="5"/>
      <c r="N26" s="39"/>
      <c r="O26" s="39"/>
      <c r="P26" s="39"/>
      <c r="Q26" s="39"/>
      <c r="R26" s="39"/>
      <c r="S26" s="39"/>
    </row>
    <row r="27" spans="1:19" x14ac:dyDescent="0.35">
      <c r="A27" s="7" t="s">
        <v>1286</v>
      </c>
      <c r="B27" s="7" t="s">
        <v>1287</v>
      </c>
      <c r="C27" s="7">
        <v>0</v>
      </c>
      <c r="D27" s="7">
        <v>0</v>
      </c>
      <c r="E27" s="7">
        <v>0</v>
      </c>
      <c r="F27" s="5">
        <v>0</v>
      </c>
      <c r="G27" s="5">
        <v>0</v>
      </c>
      <c r="H27" s="5">
        <v>0</v>
      </c>
      <c r="I27" s="7">
        <v>4</v>
      </c>
      <c r="J27" s="5"/>
      <c r="K27" s="5">
        <v>0</v>
      </c>
      <c r="L27" s="5">
        <v>0</v>
      </c>
      <c r="M27" s="5">
        <v>0</v>
      </c>
      <c r="N27" s="39"/>
      <c r="O27" s="39"/>
      <c r="P27" s="39"/>
      <c r="Q27" s="39"/>
      <c r="R27" s="39"/>
      <c r="S27" s="39"/>
    </row>
    <row r="28" spans="1:19" x14ac:dyDescent="0.35">
      <c r="A28" s="7" t="s">
        <v>1375</v>
      </c>
      <c r="B28" s="7" t="s">
        <v>1374</v>
      </c>
      <c r="C28" s="7">
        <v>0</v>
      </c>
      <c r="D28" s="7">
        <v>0</v>
      </c>
      <c r="E28" s="7">
        <v>0</v>
      </c>
      <c r="F28" s="5">
        <v>0</v>
      </c>
      <c r="G28" s="5">
        <v>0</v>
      </c>
      <c r="H28" s="5">
        <v>0</v>
      </c>
      <c r="I28" s="7">
        <v>2</v>
      </c>
      <c r="J28" s="5"/>
      <c r="K28" s="5">
        <v>0</v>
      </c>
      <c r="L28" s="5">
        <v>0</v>
      </c>
      <c r="M28" s="5">
        <v>0</v>
      </c>
      <c r="N28" s="39"/>
      <c r="O28" s="39"/>
      <c r="P28" s="39"/>
      <c r="Q28" s="39"/>
      <c r="R28" s="39"/>
      <c r="S28" s="39"/>
    </row>
    <row r="29" spans="1:19" x14ac:dyDescent="0.35">
      <c r="A29" s="7" t="s">
        <v>1691</v>
      </c>
      <c r="B29" s="7" t="s">
        <v>1690</v>
      </c>
      <c r="C29" s="7"/>
      <c r="D29" s="7"/>
      <c r="E29" s="7"/>
      <c r="F29" s="5"/>
      <c r="G29" s="5"/>
      <c r="H29" s="5"/>
      <c r="I29" s="7">
        <v>2</v>
      </c>
      <c r="J29" s="5"/>
      <c r="K29" s="5"/>
      <c r="L29" s="5"/>
      <c r="M29" s="5"/>
      <c r="N29" s="39"/>
      <c r="O29" s="39"/>
      <c r="P29" s="39"/>
      <c r="Q29" s="39"/>
      <c r="R29" s="39"/>
      <c r="S29" s="39"/>
    </row>
    <row r="30" spans="1:19" x14ac:dyDescent="0.35">
      <c r="A30" s="7" t="s">
        <v>1692</v>
      </c>
      <c r="B30" s="7" t="s">
        <v>1693</v>
      </c>
      <c r="C30" s="7"/>
      <c r="D30" s="7"/>
      <c r="E30" s="7"/>
      <c r="F30" s="5"/>
      <c r="G30" s="5"/>
      <c r="H30" s="5"/>
      <c r="I30" s="7">
        <v>2</v>
      </c>
      <c r="J30" s="5"/>
      <c r="K30" s="5"/>
      <c r="L30" s="5"/>
      <c r="M30" s="5"/>
      <c r="N30" s="39"/>
      <c r="O30" s="39"/>
      <c r="P30" s="39"/>
      <c r="Q30" s="39"/>
      <c r="R30" s="39"/>
      <c r="S30" s="39"/>
    </row>
    <row r="31" spans="1:19" x14ac:dyDescent="0.35">
      <c r="A31" s="7" t="s">
        <v>1288</v>
      </c>
      <c r="B31" s="7" t="s">
        <v>1289</v>
      </c>
      <c r="C31" s="7">
        <v>0</v>
      </c>
      <c r="D31" s="7">
        <v>0</v>
      </c>
      <c r="E31" s="7">
        <v>0</v>
      </c>
      <c r="F31" s="5">
        <v>0</v>
      </c>
      <c r="G31" s="5">
        <v>0</v>
      </c>
      <c r="H31" s="5">
        <v>0</v>
      </c>
      <c r="I31" s="7">
        <v>4</v>
      </c>
      <c r="J31" s="5"/>
      <c r="K31" s="5">
        <v>0</v>
      </c>
      <c r="L31" s="5">
        <v>0</v>
      </c>
      <c r="M31" s="5">
        <v>0</v>
      </c>
      <c r="N31" s="39"/>
      <c r="O31" s="39"/>
      <c r="P31" s="39"/>
      <c r="Q31" s="39"/>
      <c r="R31" s="39"/>
      <c r="S31" s="39"/>
    </row>
    <row r="32" spans="1:19" x14ac:dyDescent="0.35">
      <c r="A32" s="7" t="s">
        <v>1376</v>
      </c>
      <c r="B32" s="7" t="s">
        <v>1377</v>
      </c>
      <c r="C32" s="7">
        <v>0</v>
      </c>
      <c r="D32" s="7">
        <v>0</v>
      </c>
      <c r="E32" s="7">
        <v>0</v>
      </c>
      <c r="F32" s="5">
        <v>0</v>
      </c>
      <c r="G32" s="5">
        <v>0</v>
      </c>
      <c r="H32" s="5">
        <v>0</v>
      </c>
      <c r="I32" s="7">
        <v>1</v>
      </c>
      <c r="J32" s="5"/>
      <c r="K32" s="5">
        <v>0</v>
      </c>
      <c r="L32" s="5">
        <v>0</v>
      </c>
      <c r="M32" s="5">
        <v>0</v>
      </c>
      <c r="N32" s="39"/>
      <c r="O32" s="39"/>
      <c r="P32" s="39"/>
      <c r="Q32" s="39"/>
      <c r="R32" s="39"/>
      <c r="S32" s="39"/>
    </row>
    <row r="33" spans="1:17" x14ac:dyDescent="0.35">
      <c r="A33" s="7" t="s">
        <v>1378</v>
      </c>
      <c r="B33" s="7" t="s">
        <v>1379</v>
      </c>
      <c r="C33" s="7">
        <v>0</v>
      </c>
      <c r="D33" s="7">
        <v>0</v>
      </c>
      <c r="E33" s="7">
        <v>0</v>
      </c>
      <c r="F33" s="5">
        <v>0</v>
      </c>
      <c r="G33" s="5">
        <v>0</v>
      </c>
      <c r="H33" s="5">
        <v>0</v>
      </c>
      <c r="I33" s="7">
        <v>4</v>
      </c>
      <c r="J33" s="5"/>
      <c r="K33" s="5">
        <v>0</v>
      </c>
      <c r="L33" s="5">
        <v>0</v>
      </c>
      <c r="M33" s="5">
        <v>0</v>
      </c>
      <c r="N33" s="39"/>
      <c r="O33" s="39"/>
      <c r="P33" s="39"/>
      <c r="Q33" s="39"/>
    </row>
    <row r="34" spans="1:17" x14ac:dyDescent="0.35">
      <c r="A34" s="7" t="s">
        <v>1381</v>
      </c>
      <c r="B34" s="7" t="s">
        <v>1380</v>
      </c>
      <c r="C34" s="7">
        <v>0</v>
      </c>
      <c r="D34" s="7">
        <v>0</v>
      </c>
      <c r="E34" s="7">
        <v>0</v>
      </c>
      <c r="F34" s="5">
        <v>0</v>
      </c>
      <c r="G34" s="5">
        <v>0</v>
      </c>
      <c r="H34" s="5">
        <v>0</v>
      </c>
      <c r="I34" s="7">
        <v>4</v>
      </c>
      <c r="J34" s="5"/>
      <c r="K34" s="5">
        <v>0</v>
      </c>
      <c r="L34" s="5">
        <v>0</v>
      </c>
      <c r="M34" s="5">
        <v>0</v>
      </c>
      <c r="N34" s="39"/>
      <c r="O34" s="39"/>
      <c r="P34" s="39"/>
      <c r="Q34" s="39"/>
    </row>
    <row r="35" spans="1:17" x14ac:dyDescent="0.35">
      <c r="A35" s="7" t="s">
        <v>1382</v>
      </c>
      <c r="B35" s="7" t="s">
        <v>1383</v>
      </c>
      <c r="C35" s="7">
        <v>0</v>
      </c>
      <c r="D35" s="7">
        <v>0</v>
      </c>
      <c r="E35" s="7">
        <v>0</v>
      </c>
      <c r="F35" s="5">
        <v>0</v>
      </c>
      <c r="G35" s="5">
        <v>0</v>
      </c>
      <c r="H35" s="5">
        <v>0</v>
      </c>
      <c r="I35" s="7">
        <v>2</v>
      </c>
      <c r="J35" s="5"/>
      <c r="K35" s="5">
        <v>0</v>
      </c>
      <c r="L35" s="5">
        <v>0</v>
      </c>
      <c r="M35" s="5">
        <v>0</v>
      </c>
      <c r="N35" s="39"/>
      <c r="O35" s="39"/>
      <c r="P35" s="39"/>
      <c r="Q35" s="39"/>
    </row>
    <row r="36" spans="1:17" x14ac:dyDescent="0.35">
      <c r="A36" s="7" t="s">
        <v>1695</v>
      </c>
      <c r="B36" s="7" t="s">
        <v>1694</v>
      </c>
      <c r="C36" s="7"/>
      <c r="D36" s="7"/>
      <c r="E36" s="7"/>
      <c r="F36" s="5"/>
      <c r="G36" s="5"/>
      <c r="H36" s="5"/>
      <c r="I36" s="7">
        <v>4</v>
      </c>
      <c r="J36" s="5"/>
      <c r="K36" s="5"/>
      <c r="L36" s="5"/>
      <c r="M36" s="5"/>
      <c r="N36" s="39"/>
      <c r="O36" s="39"/>
      <c r="P36" s="39"/>
      <c r="Q36" s="39"/>
    </row>
    <row r="37" spans="1:17" x14ac:dyDescent="0.35">
      <c r="A37" s="7" t="s">
        <v>1384</v>
      </c>
      <c r="B37" s="7" t="s">
        <v>1764</v>
      </c>
      <c r="C37" s="7">
        <v>0</v>
      </c>
      <c r="D37" s="7">
        <v>0</v>
      </c>
      <c r="E37" s="7">
        <v>0</v>
      </c>
      <c r="F37" s="5">
        <v>0</v>
      </c>
      <c r="G37" s="5">
        <v>0</v>
      </c>
      <c r="H37" s="5">
        <v>0</v>
      </c>
      <c r="I37" s="7">
        <v>3</v>
      </c>
      <c r="J37" s="5"/>
      <c r="K37" s="5">
        <v>0</v>
      </c>
      <c r="L37" s="5">
        <v>0</v>
      </c>
      <c r="M37" s="5">
        <v>0</v>
      </c>
      <c r="N37" s="39"/>
      <c r="O37" s="39"/>
      <c r="P37" s="39"/>
      <c r="Q37" s="39"/>
    </row>
    <row r="38" spans="1:17" x14ac:dyDescent="0.35">
      <c r="A38" s="7" t="s">
        <v>4</v>
      </c>
      <c r="B38" s="7" t="s">
        <v>774</v>
      </c>
      <c r="C38" s="7">
        <v>7</v>
      </c>
      <c r="D38" s="7"/>
      <c r="E38" s="7">
        <v>7</v>
      </c>
      <c r="F38" s="5">
        <v>0</v>
      </c>
      <c r="G38" s="5">
        <v>0</v>
      </c>
      <c r="H38" s="7">
        <v>7</v>
      </c>
      <c r="I38" s="5">
        <v>0</v>
      </c>
      <c r="J38" s="5"/>
      <c r="K38" s="11">
        <v>14</v>
      </c>
      <c r="L38" s="5">
        <v>0</v>
      </c>
      <c r="M38" s="5">
        <v>0</v>
      </c>
      <c r="N38" s="39"/>
      <c r="O38" s="39"/>
      <c r="P38" s="39"/>
      <c r="Q38" s="39"/>
    </row>
    <row r="39" spans="1:17" x14ac:dyDescent="0.35">
      <c r="A39" s="7" t="s">
        <v>1394</v>
      </c>
      <c r="B39" s="7" t="s">
        <v>1395</v>
      </c>
      <c r="C39" s="7">
        <v>0</v>
      </c>
      <c r="D39" s="7">
        <v>0</v>
      </c>
      <c r="E39" s="7">
        <v>0</v>
      </c>
      <c r="F39" s="5">
        <v>0</v>
      </c>
      <c r="G39" s="5">
        <v>0</v>
      </c>
      <c r="H39" s="5">
        <v>0</v>
      </c>
      <c r="I39" s="7">
        <v>2</v>
      </c>
      <c r="J39" s="5"/>
      <c r="K39" s="5">
        <v>0</v>
      </c>
      <c r="L39" s="5">
        <v>0</v>
      </c>
      <c r="M39" s="5">
        <v>0</v>
      </c>
      <c r="N39" s="39"/>
      <c r="O39" s="39"/>
      <c r="P39" s="39"/>
      <c r="Q39" s="39"/>
    </row>
    <row r="40" spans="1:17" x14ac:dyDescent="0.35">
      <c r="A40" s="7" t="s">
        <v>1422</v>
      </c>
      <c r="B40" s="7" t="s">
        <v>1423</v>
      </c>
      <c r="C40" s="7">
        <v>0</v>
      </c>
      <c r="D40" s="7">
        <v>0</v>
      </c>
      <c r="E40" s="7">
        <v>0</v>
      </c>
      <c r="F40" s="5">
        <v>0</v>
      </c>
      <c r="G40" s="5">
        <v>0</v>
      </c>
      <c r="H40" s="5">
        <v>0</v>
      </c>
      <c r="I40" s="7">
        <v>3</v>
      </c>
      <c r="J40" s="5"/>
      <c r="K40" s="5">
        <v>0</v>
      </c>
      <c r="L40" s="5">
        <v>0</v>
      </c>
      <c r="M40" s="5">
        <v>0</v>
      </c>
      <c r="N40" s="39"/>
      <c r="O40" s="39"/>
      <c r="P40" s="39"/>
      <c r="Q40" s="39"/>
    </row>
    <row r="41" spans="1:17" x14ac:dyDescent="0.35">
      <c r="A41" s="7" t="s">
        <v>1290</v>
      </c>
      <c r="B41" s="7" t="s">
        <v>1291</v>
      </c>
      <c r="C41" s="7">
        <v>0</v>
      </c>
      <c r="D41" s="7">
        <v>0</v>
      </c>
      <c r="E41" s="7">
        <v>0</v>
      </c>
      <c r="F41" s="5">
        <v>0</v>
      </c>
      <c r="G41" s="5">
        <v>0</v>
      </c>
      <c r="H41" s="5">
        <v>0</v>
      </c>
      <c r="I41" s="7">
        <v>2</v>
      </c>
      <c r="J41" s="5"/>
      <c r="K41" s="5">
        <v>0</v>
      </c>
      <c r="L41" s="5">
        <v>0</v>
      </c>
      <c r="M41" s="5">
        <v>0</v>
      </c>
      <c r="N41" s="39"/>
      <c r="O41" s="39"/>
      <c r="P41" s="39"/>
      <c r="Q41" s="39"/>
    </row>
    <row r="42" spans="1:17" x14ac:dyDescent="0.35">
      <c r="A42" s="4" t="s">
        <v>1800</v>
      </c>
      <c r="B42" s="4" t="s">
        <v>1801</v>
      </c>
      <c r="C42" s="4">
        <v>0</v>
      </c>
      <c r="D42" s="4">
        <v>0</v>
      </c>
      <c r="E42" s="4">
        <v>0</v>
      </c>
      <c r="F42" s="5">
        <v>0</v>
      </c>
      <c r="G42" s="5">
        <v>0</v>
      </c>
      <c r="H42" s="5">
        <v>0</v>
      </c>
      <c r="I42" s="7">
        <v>0</v>
      </c>
      <c r="J42" s="4">
        <v>4</v>
      </c>
      <c r="K42" s="5">
        <v>0</v>
      </c>
      <c r="L42" s="5">
        <v>0</v>
      </c>
      <c r="M42" s="5">
        <v>0</v>
      </c>
      <c r="N42" s="39"/>
      <c r="O42" s="39"/>
      <c r="P42" s="39"/>
      <c r="Q42" s="39"/>
    </row>
    <row r="43" spans="1:17" x14ac:dyDescent="0.35">
      <c r="A43" s="7" t="s">
        <v>1396</v>
      </c>
      <c r="B43" s="7" t="s">
        <v>1397</v>
      </c>
      <c r="C43" s="7">
        <v>0</v>
      </c>
      <c r="D43" s="7">
        <v>0</v>
      </c>
      <c r="E43" s="7">
        <v>0</v>
      </c>
      <c r="F43" s="5">
        <v>0</v>
      </c>
      <c r="G43" s="5">
        <v>0</v>
      </c>
      <c r="H43" s="5">
        <v>0</v>
      </c>
      <c r="I43" s="7">
        <v>5</v>
      </c>
      <c r="J43" s="5"/>
      <c r="K43" s="5">
        <v>0</v>
      </c>
      <c r="L43" s="5">
        <v>0</v>
      </c>
      <c r="M43" s="5">
        <v>0</v>
      </c>
      <c r="N43" s="39"/>
      <c r="O43" s="39"/>
      <c r="P43" s="39"/>
      <c r="Q43" s="39"/>
    </row>
    <row r="44" spans="1:17" x14ac:dyDescent="0.35">
      <c r="A44" s="7" t="s">
        <v>1292</v>
      </c>
      <c r="B44" s="7" t="s">
        <v>1293</v>
      </c>
      <c r="C44" s="7">
        <v>0</v>
      </c>
      <c r="D44" s="7">
        <v>0</v>
      </c>
      <c r="E44" s="7">
        <v>0</v>
      </c>
      <c r="F44" s="5">
        <v>0</v>
      </c>
      <c r="G44" s="5">
        <v>0</v>
      </c>
      <c r="H44" s="5">
        <v>0</v>
      </c>
      <c r="I44" s="7">
        <v>3</v>
      </c>
      <c r="J44" s="5"/>
      <c r="K44" s="5">
        <v>0</v>
      </c>
      <c r="L44" s="5">
        <v>0</v>
      </c>
      <c r="M44" s="5">
        <v>0</v>
      </c>
      <c r="N44" s="39"/>
      <c r="O44" s="39"/>
      <c r="P44" s="39"/>
      <c r="Q44" s="39"/>
    </row>
    <row r="45" spans="1:17" x14ac:dyDescent="0.35">
      <c r="A45" s="7" t="s">
        <v>1398</v>
      </c>
      <c r="B45" s="7" t="s">
        <v>1399</v>
      </c>
      <c r="C45" s="7">
        <v>0</v>
      </c>
      <c r="D45" s="7">
        <v>0</v>
      </c>
      <c r="E45" s="7">
        <v>0</v>
      </c>
      <c r="F45" s="5">
        <v>0</v>
      </c>
      <c r="G45" s="5">
        <v>0</v>
      </c>
      <c r="H45" s="5">
        <v>0</v>
      </c>
      <c r="I45" s="7">
        <v>6</v>
      </c>
      <c r="J45" s="5"/>
      <c r="K45" s="5">
        <v>0</v>
      </c>
      <c r="L45" s="5">
        <v>0</v>
      </c>
      <c r="M45" s="5">
        <v>0</v>
      </c>
      <c r="N45" s="39"/>
      <c r="O45" s="39"/>
      <c r="P45" s="39"/>
      <c r="Q45" s="39"/>
    </row>
    <row r="46" spans="1:17" x14ac:dyDescent="0.35">
      <c r="A46" s="7" t="s">
        <v>5</v>
      </c>
      <c r="B46" s="7" t="s">
        <v>775</v>
      </c>
      <c r="C46" s="7">
        <v>6</v>
      </c>
      <c r="D46" s="7"/>
      <c r="E46" s="7">
        <v>6</v>
      </c>
      <c r="F46" s="5">
        <v>0</v>
      </c>
      <c r="G46" s="5">
        <v>0</v>
      </c>
      <c r="H46" s="7">
        <v>6</v>
      </c>
      <c r="I46" s="5">
        <v>0</v>
      </c>
      <c r="J46" s="5"/>
      <c r="K46" s="11">
        <v>12</v>
      </c>
      <c r="L46" s="5">
        <v>0</v>
      </c>
      <c r="M46" s="5">
        <v>0</v>
      </c>
      <c r="N46" s="39"/>
      <c r="O46" s="39"/>
      <c r="P46" s="39"/>
      <c r="Q46" s="39"/>
    </row>
    <row r="47" spans="1:17" x14ac:dyDescent="0.35">
      <c r="A47" s="7" t="s">
        <v>1294</v>
      </c>
      <c r="B47" s="7" t="s">
        <v>1295</v>
      </c>
      <c r="C47" s="7">
        <v>0</v>
      </c>
      <c r="D47" s="7">
        <v>0</v>
      </c>
      <c r="E47" s="7">
        <v>0</v>
      </c>
      <c r="F47" s="5">
        <v>0</v>
      </c>
      <c r="G47" s="5">
        <v>0</v>
      </c>
      <c r="H47" s="5">
        <v>0</v>
      </c>
      <c r="I47" s="7">
        <v>4</v>
      </c>
      <c r="J47" s="5"/>
      <c r="K47" s="5">
        <v>0</v>
      </c>
      <c r="L47" s="5">
        <v>0</v>
      </c>
      <c r="M47" s="5">
        <v>0</v>
      </c>
      <c r="N47" s="39"/>
      <c r="O47" s="39"/>
      <c r="P47" s="39"/>
      <c r="Q47" s="39"/>
    </row>
    <row r="48" spans="1:17" x14ac:dyDescent="0.35">
      <c r="A48" s="7" t="s">
        <v>1696</v>
      </c>
      <c r="B48" s="7" t="s">
        <v>1697</v>
      </c>
      <c r="C48" s="7"/>
      <c r="D48" s="7"/>
      <c r="E48" s="7"/>
      <c r="F48" s="5"/>
      <c r="G48" s="5"/>
      <c r="H48" s="5"/>
      <c r="I48" s="7">
        <v>2</v>
      </c>
      <c r="J48" s="5"/>
      <c r="K48" s="5"/>
      <c r="L48" s="5"/>
      <c r="M48" s="5"/>
      <c r="N48" s="39"/>
      <c r="O48" s="39"/>
      <c r="P48" s="39"/>
      <c r="Q48" s="39"/>
    </row>
    <row r="49" spans="1:17" ht="14.25" customHeight="1" x14ac:dyDescent="0.35">
      <c r="A49" s="7" t="s">
        <v>1400</v>
      </c>
      <c r="B49" s="7" t="s">
        <v>1401</v>
      </c>
      <c r="C49" s="7">
        <v>0</v>
      </c>
      <c r="D49" s="7">
        <v>0</v>
      </c>
      <c r="E49" s="7">
        <v>0</v>
      </c>
      <c r="F49" s="5">
        <v>0</v>
      </c>
      <c r="G49" s="5">
        <v>0</v>
      </c>
      <c r="H49" s="5">
        <v>0</v>
      </c>
      <c r="I49" s="7">
        <v>2</v>
      </c>
      <c r="J49" s="5"/>
      <c r="K49" s="5">
        <v>0</v>
      </c>
      <c r="L49" s="5">
        <v>0</v>
      </c>
      <c r="M49" s="5">
        <v>0</v>
      </c>
      <c r="N49" s="39"/>
      <c r="O49" s="39"/>
      <c r="P49" s="39"/>
      <c r="Q49" s="39"/>
    </row>
    <row r="50" spans="1:17" ht="22.5" customHeight="1" x14ac:dyDescent="0.35">
      <c r="A50" s="4" t="s">
        <v>1122</v>
      </c>
      <c r="B50" s="4" t="s">
        <v>1123</v>
      </c>
      <c r="C50" s="4">
        <v>20</v>
      </c>
      <c r="D50" s="641">
        <v>0</v>
      </c>
      <c r="E50" s="641">
        <v>66</v>
      </c>
      <c r="F50" s="291">
        <v>5</v>
      </c>
      <c r="G50" s="4">
        <v>20</v>
      </c>
      <c r="H50" s="4" t="s">
        <v>77</v>
      </c>
      <c r="I50" s="5">
        <v>0</v>
      </c>
      <c r="J50" s="5">
        <v>0</v>
      </c>
      <c r="K50" s="11">
        <v>40</v>
      </c>
      <c r="L50" s="5">
        <v>0</v>
      </c>
      <c r="M50" s="5">
        <v>0</v>
      </c>
      <c r="N50" s="39"/>
      <c r="O50" s="39"/>
      <c r="P50" s="39"/>
      <c r="Q50" s="39"/>
    </row>
    <row r="51" spans="1:17" ht="14.25" customHeight="1" x14ac:dyDescent="0.35">
      <c r="A51" s="4" t="s">
        <v>6</v>
      </c>
      <c r="B51" s="4" t="s">
        <v>776</v>
      </c>
      <c r="C51" s="4">
        <v>46</v>
      </c>
      <c r="D51" s="641"/>
      <c r="E51" s="641"/>
      <c r="F51" s="291">
        <v>5</v>
      </c>
      <c r="G51" s="4">
        <v>46</v>
      </c>
      <c r="H51" s="4" t="s">
        <v>77</v>
      </c>
      <c r="I51" s="5">
        <v>0</v>
      </c>
      <c r="J51" s="4">
        <v>5</v>
      </c>
      <c r="K51" s="11">
        <v>92</v>
      </c>
      <c r="L51" s="5">
        <v>0</v>
      </c>
      <c r="M51" s="418">
        <v>1</v>
      </c>
      <c r="N51" s="39"/>
      <c r="O51" s="39"/>
      <c r="P51" s="39"/>
      <c r="Q51" s="39"/>
    </row>
    <row r="52" spans="1:17" ht="14.25" customHeight="1" x14ac:dyDescent="0.35">
      <c r="A52" s="7" t="s">
        <v>1698</v>
      </c>
      <c r="B52" s="7" t="s">
        <v>1699</v>
      </c>
      <c r="C52" s="7"/>
      <c r="D52" s="7"/>
      <c r="E52" s="7"/>
      <c r="F52" s="5"/>
      <c r="G52" s="5"/>
      <c r="H52" s="5"/>
      <c r="I52" s="7">
        <v>2</v>
      </c>
      <c r="J52" s="5"/>
      <c r="K52" s="5"/>
      <c r="L52" s="5"/>
      <c r="M52" s="5"/>
      <c r="N52" s="39"/>
      <c r="O52" s="39"/>
      <c r="P52" s="39"/>
      <c r="Q52" s="39"/>
    </row>
    <row r="53" spans="1:17" x14ac:dyDescent="0.35">
      <c r="A53" s="7" t="s">
        <v>1296</v>
      </c>
      <c r="B53" s="7" t="s">
        <v>1297</v>
      </c>
      <c r="C53" s="7">
        <v>0</v>
      </c>
      <c r="D53" s="7">
        <v>0</v>
      </c>
      <c r="E53" s="7">
        <v>0</v>
      </c>
      <c r="F53" s="5">
        <v>0</v>
      </c>
      <c r="G53" s="5">
        <v>0</v>
      </c>
      <c r="H53" s="5">
        <v>0</v>
      </c>
      <c r="I53" s="7">
        <v>4</v>
      </c>
      <c r="J53" s="5"/>
      <c r="K53" s="5">
        <v>0</v>
      </c>
      <c r="L53" s="5">
        <v>0</v>
      </c>
      <c r="M53" s="5">
        <v>0</v>
      </c>
      <c r="N53" s="39"/>
      <c r="O53" s="39"/>
      <c r="P53" s="39"/>
      <c r="Q53" s="39"/>
    </row>
    <row r="54" spans="1:17" x14ac:dyDescent="0.35">
      <c r="A54" s="7" t="s">
        <v>1298</v>
      </c>
      <c r="B54" s="7" t="s">
        <v>1299</v>
      </c>
      <c r="C54" s="7">
        <v>0</v>
      </c>
      <c r="D54" s="7">
        <v>0</v>
      </c>
      <c r="E54" s="7">
        <v>0</v>
      </c>
      <c r="F54" s="5">
        <v>0</v>
      </c>
      <c r="G54" s="5">
        <v>0</v>
      </c>
      <c r="H54" s="5">
        <v>0</v>
      </c>
      <c r="I54" s="7">
        <v>4</v>
      </c>
      <c r="J54" s="5"/>
      <c r="K54" s="5">
        <v>0</v>
      </c>
      <c r="L54" s="5">
        <v>0</v>
      </c>
      <c r="M54" s="5">
        <v>0</v>
      </c>
      <c r="N54" s="39"/>
      <c r="O54" s="39"/>
      <c r="P54" s="39"/>
      <c r="Q54" s="39"/>
    </row>
    <row r="55" spans="1:17" x14ac:dyDescent="0.35">
      <c r="A55" s="7" t="s">
        <v>1701</v>
      </c>
      <c r="B55" s="7" t="s">
        <v>1700</v>
      </c>
      <c r="C55" s="7"/>
      <c r="D55" s="7"/>
      <c r="E55" s="7"/>
      <c r="F55" s="5"/>
      <c r="G55" s="5"/>
      <c r="H55" s="5"/>
      <c r="I55" s="7">
        <v>2</v>
      </c>
      <c r="J55" s="5"/>
      <c r="K55" s="5"/>
      <c r="L55" s="5"/>
      <c r="M55" s="5"/>
      <c r="N55" s="39"/>
      <c r="O55" s="39"/>
      <c r="P55" s="39"/>
      <c r="Q55" s="39"/>
    </row>
    <row r="56" spans="1:17" x14ac:dyDescent="0.35">
      <c r="A56" s="4" t="s">
        <v>1822</v>
      </c>
      <c r="B56" s="4" t="s">
        <v>1823</v>
      </c>
      <c r="C56" s="4">
        <v>4</v>
      </c>
      <c r="D56" s="4">
        <v>0</v>
      </c>
      <c r="E56" s="4">
        <v>4</v>
      </c>
      <c r="F56" s="5">
        <v>0</v>
      </c>
      <c r="G56" s="4">
        <v>4</v>
      </c>
      <c r="H56" s="4" t="s">
        <v>77</v>
      </c>
      <c r="I56" s="7">
        <v>0</v>
      </c>
      <c r="J56" s="294">
        <v>0</v>
      </c>
      <c r="K56" s="11">
        <v>8</v>
      </c>
      <c r="L56" s="5">
        <v>0</v>
      </c>
      <c r="M56" s="5">
        <v>0</v>
      </c>
      <c r="N56" s="39"/>
      <c r="O56" s="39"/>
      <c r="P56" s="39"/>
      <c r="Q56" s="39"/>
    </row>
    <row r="57" spans="1:17" x14ac:dyDescent="0.35">
      <c r="A57" s="7" t="s">
        <v>1301</v>
      </c>
      <c r="B57" s="7" t="s">
        <v>1300</v>
      </c>
      <c r="C57" s="7">
        <v>0</v>
      </c>
      <c r="D57" s="7">
        <v>0</v>
      </c>
      <c r="E57" s="7">
        <v>0</v>
      </c>
      <c r="F57" s="5">
        <v>0</v>
      </c>
      <c r="G57" s="5">
        <v>0</v>
      </c>
      <c r="H57" s="5">
        <v>0</v>
      </c>
      <c r="I57" s="7">
        <v>2</v>
      </c>
      <c r="J57" s="5"/>
      <c r="K57" s="5">
        <v>0</v>
      </c>
      <c r="L57" s="5">
        <v>0</v>
      </c>
      <c r="M57" s="5">
        <v>0</v>
      </c>
      <c r="N57" s="39"/>
      <c r="O57" s="39"/>
      <c r="P57" s="39"/>
      <c r="Q57" s="39"/>
    </row>
    <row r="58" spans="1:17" x14ac:dyDescent="0.35">
      <c r="A58" s="7" t="s">
        <v>1703</v>
      </c>
      <c r="B58" s="7" t="s">
        <v>1702</v>
      </c>
      <c r="C58" s="7"/>
      <c r="D58" s="7"/>
      <c r="E58" s="7"/>
      <c r="F58" s="5"/>
      <c r="G58" s="5"/>
      <c r="H58" s="5"/>
      <c r="I58" s="7">
        <v>1</v>
      </c>
      <c r="J58" s="5"/>
      <c r="K58" s="5"/>
      <c r="L58" s="5"/>
      <c r="M58" s="5"/>
      <c r="N58" s="39"/>
      <c r="O58" s="39"/>
      <c r="P58" s="39"/>
      <c r="Q58" s="39"/>
    </row>
    <row r="59" spans="1:17" x14ac:dyDescent="0.35">
      <c r="A59" s="7" t="s">
        <v>1704</v>
      </c>
      <c r="B59" s="7" t="s">
        <v>1705</v>
      </c>
      <c r="C59" s="7"/>
      <c r="D59" s="7"/>
      <c r="E59" s="7"/>
      <c r="F59" s="5"/>
      <c r="G59" s="5"/>
      <c r="H59" s="5"/>
      <c r="I59" s="7">
        <v>1</v>
      </c>
      <c r="J59" s="5"/>
      <c r="K59" s="5"/>
      <c r="L59" s="5"/>
      <c r="M59" s="5"/>
      <c r="N59" s="39"/>
      <c r="O59" s="39"/>
      <c r="P59" s="39"/>
      <c r="Q59" s="39"/>
    </row>
    <row r="60" spans="1:17" x14ac:dyDescent="0.35">
      <c r="A60" s="7" t="s">
        <v>1130</v>
      </c>
      <c r="B60" s="7" t="s">
        <v>1447</v>
      </c>
      <c r="C60" s="7">
        <v>0</v>
      </c>
      <c r="D60" s="7">
        <v>0</v>
      </c>
      <c r="E60" s="7">
        <v>0</v>
      </c>
      <c r="F60" s="5">
        <v>0</v>
      </c>
      <c r="G60" s="5">
        <v>0</v>
      </c>
      <c r="H60" s="5">
        <v>0</v>
      </c>
      <c r="I60" s="7">
        <v>3</v>
      </c>
      <c r="J60" s="5"/>
      <c r="K60" s="5">
        <v>0</v>
      </c>
      <c r="L60" s="5">
        <v>0</v>
      </c>
      <c r="M60" s="5">
        <v>0</v>
      </c>
      <c r="N60" s="39"/>
      <c r="O60" s="39"/>
      <c r="P60" s="39"/>
      <c r="Q60" s="39"/>
    </row>
    <row r="61" spans="1:17" x14ac:dyDescent="0.35">
      <c r="A61" s="7" t="s">
        <v>1302</v>
      </c>
      <c r="B61" s="7" t="s">
        <v>1303</v>
      </c>
      <c r="C61" s="7">
        <v>0</v>
      </c>
      <c r="D61" s="7">
        <v>0</v>
      </c>
      <c r="E61" s="7">
        <v>0</v>
      </c>
      <c r="F61" s="5">
        <v>0</v>
      </c>
      <c r="G61" s="5">
        <v>0</v>
      </c>
      <c r="H61" s="5">
        <v>0</v>
      </c>
      <c r="I61" s="7">
        <v>3</v>
      </c>
      <c r="J61" s="5"/>
      <c r="K61" s="5">
        <v>0</v>
      </c>
      <c r="L61" s="5">
        <v>0</v>
      </c>
      <c r="M61" s="5">
        <v>0</v>
      </c>
      <c r="N61" s="39"/>
      <c r="O61" s="39"/>
      <c r="P61" s="39"/>
      <c r="Q61" s="39"/>
    </row>
    <row r="62" spans="1:17" x14ac:dyDescent="0.35">
      <c r="A62" s="7" t="s">
        <v>7</v>
      </c>
      <c r="B62" s="7" t="s">
        <v>777</v>
      </c>
      <c r="C62" s="7">
        <v>10</v>
      </c>
      <c r="D62" s="7"/>
      <c r="E62" s="7">
        <v>10</v>
      </c>
      <c r="F62" s="5">
        <v>0</v>
      </c>
      <c r="G62" s="5">
        <v>0</v>
      </c>
      <c r="H62" s="7">
        <v>10</v>
      </c>
      <c r="I62" s="5">
        <v>0</v>
      </c>
      <c r="J62" s="5"/>
      <c r="K62" s="11">
        <v>20</v>
      </c>
      <c r="L62" s="5">
        <v>0</v>
      </c>
      <c r="M62" s="418">
        <v>2</v>
      </c>
      <c r="N62" s="39"/>
      <c r="O62" s="39"/>
      <c r="P62" s="39"/>
      <c r="Q62" s="39"/>
    </row>
    <row r="63" spans="1:17" x14ac:dyDescent="0.35">
      <c r="A63" s="7" t="s">
        <v>1706</v>
      </c>
      <c r="B63" s="7" t="s">
        <v>1707</v>
      </c>
      <c r="C63" s="7"/>
      <c r="D63" s="7"/>
      <c r="E63" s="7"/>
      <c r="F63" s="5"/>
      <c r="G63" s="5"/>
      <c r="H63" s="5"/>
      <c r="I63" s="7">
        <v>2</v>
      </c>
      <c r="J63" s="5"/>
      <c r="K63" s="5"/>
      <c r="L63" s="5"/>
      <c r="M63" s="5"/>
      <c r="N63" s="39"/>
      <c r="O63" s="39"/>
      <c r="P63" s="39"/>
      <c r="Q63" s="39"/>
    </row>
    <row r="64" spans="1:17" x14ac:dyDescent="0.35">
      <c r="A64" s="7" t="s">
        <v>1304</v>
      </c>
      <c r="B64" s="7" t="s">
        <v>1305</v>
      </c>
      <c r="C64" s="7">
        <v>0</v>
      </c>
      <c r="D64" s="7">
        <v>0</v>
      </c>
      <c r="E64" s="7">
        <v>0</v>
      </c>
      <c r="F64" s="5">
        <v>0</v>
      </c>
      <c r="G64" s="5">
        <v>0</v>
      </c>
      <c r="H64" s="5">
        <v>0</v>
      </c>
      <c r="I64" s="7">
        <v>5</v>
      </c>
      <c r="J64" s="5"/>
      <c r="K64" s="5">
        <v>0</v>
      </c>
      <c r="L64" s="5">
        <v>0</v>
      </c>
      <c r="M64" s="5">
        <v>0</v>
      </c>
      <c r="N64" s="39"/>
      <c r="O64" s="39"/>
      <c r="P64" s="39"/>
      <c r="Q64" s="39"/>
    </row>
    <row r="65" spans="1:17" x14ac:dyDescent="0.35">
      <c r="A65" s="7" t="s">
        <v>1306</v>
      </c>
      <c r="B65" s="7" t="s">
        <v>1307</v>
      </c>
      <c r="C65" s="7">
        <v>0</v>
      </c>
      <c r="D65" s="7">
        <v>0</v>
      </c>
      <c r="E65" s="7">
        <v>0</v>
      </c>
      <c r="F65" s="5">
        <v>0</v>
      </c>
      <c r="G65" s="5">
        <v>0</v>
      </c>
      <c r="H65" s="5">
        <v>0</v>
      </c>
      <c r="I65" s="7">
        <v>6</v>
      </c>
      <c r="J65" s="5"/>
      <c r="K65" s="5">
        <v>0</v>
      </c>
      <c r="L65" s="5">
        <v>0</v>
      </c>
      <c r="M65" s="5">
        <v>0</v>
      </c>
      <c r="N65" s="39"/>
      <c r="O65" s="39"/>
      <c r="P65" s="39"/>
      <c r="Q65" s="39"/>
    </row>
    <row r="66" spans="1:17" x14ac:dyDescent="0.35">
      <c r="A66" s="7" t="s">
        <v>1402</v>
      </c>
      <c r="B66" s="7" t="s">
        <v>1403</v>
      </c>
      <c r="C66" s="7">
        <v>0</v>
      </c>
      <c r="D66" s="7">
        <v>0</v>
      </c>
      <c r="E66" s="7">
        <v>0</v>
      </c>
      <c r="F66" s="5">
        <v>0</v>
      </c>
      <c r="G66" s="5">
        <v>0</v>
      </c>
      <c r="H66" s="5">
        <v>0</v>
      </c>
      <c r="I66" s="7">
        <v>6</v>
      </c>
      <c r="J66" s="5"/>
      <c r="K66" s="5">
        <v>0</v>
      </c>
      <c r="L66" s="5">
        <v>0</v>
      </c>
      <c r="M66" s="5">
        <v>0</v>
      </c>
      <c r="N66" s="39"/>
      <c r="O66" s="39"/>
      <c r="P66" s="39"/>
      <c r="Q66" s="39"/>
    </row>
    <row r="67" spans="1:17" x14ac:dyDescent="0.35">
      <c r="A67" s="7" t="s">
        <v>1308</v>
      </c>
      <c r="B67" s="7" t="s">
        <v>1309</v>
      </c>
      <c r="C67" s="7">
        <v>0</v>
      </c>
      <c r="D67" s="7">
        <v>0</v>
      </c>
      <c r="E67" s="7">
        <v>0</v>
      </c>
      <c r="F67" s="5">
        <v>0</v>
      </c>
      <c r="G67" s="5">
        <v>0</v>
      </c>
      <c r="H67" s="5">
        <v>0</v>
      </c>
      <c r="I67" s="7">
        <v>2</v>
      </c>
      <c r="J67" s="5"/>
      <c r="K67" s="5">
        <v>0</v>
      </c>
      <c r="L67" s="5">
        <v>0</v>
      </c>
      <c r="M67" s="5">
        <v>0</v>
      </c>
      <c r="N67" s="39"/>
      <c r="O67" s="39"/>
      <c r="P67" s="39"/>
      <c r="Q67" s="39"/>
    </row>
    <row r="68" spans="1:17" x14ac:dyDescent="0.35">
      <c r="A68" s="4" t="s">
        <v>1802</v>
      </c>
      <c r="B68" s="4" t="s">
        <v>1803</v>
      </c>
      <c r="C68" s="4">
        <v>0</v>
      </c>
      <c r="D68" s="4">
        <v>0</v>
      </c>
      <c r="E68" s="4">
        <v>0</v>
      </c>
      <c r="F68" s="5">
        <v>0</v>
      </c>
      <c r="G68" s="5">
        <v>0</v>
      </c>
      <c r="H68" s="5">
        <v>0</v>
      </c>
      <c r="I68" s="7">
        <v>0</v>
      </c>
      <c r="J68" s="4">
        <v>4</v>
      </c>
      <c r="K68" s="5">
        <v>0</v>
      </c>
      <c r="L68" s="5">
        <v>0</v>
      </c>
      <c r="M68" s="5">
        <v>0</v>
      </c>
      <c r="N68" s="39"/>
      <c r="O68" s="39"/>
      <c r="P68" s="39"/>
      <c r="Q68" s="39"/>
    </row>
    <row r="69" spans="1:17" x14ac:dyDescent="0.35">
      <c r="A69" s="7" t="s">
        <v>1404</v>
      </c>
      <c r="B69" s="7" t="s">
        <v>1405</v>
      </c>
      <c r="C69" s="7">
        <v>0</v>
      </c>
      <c r="D69" s="7">
        <v>0</v>
      </c>
      <c r="E69" s="7">
        <v>0</v>
      </c>
      <c r="F69" s="5">
        <v>0</v>
      </c>
      <c r="G69" s="5">
        <v>0</v>
      </c>
      <c r="H69" s="5">
        <v>0</v>
      </c>
      <c r="I69" s="7">
        <v>3</v>
      </c>
      <c r="J69" s="5"/>
      <c r="K69" s="5">
        <v>0</v>
      </c>
      <c r="L69" s="5">
        <v>0</v>
      </c>
      <c r="M69" s="5">
        <v>0</v>
      </c>
      <c r="N69" s="39"/>
      <c r="O69" s="39"/>
      <c r="P69" s="39"/>
      <c r="Q69" s="39"/>
    </row>
    <row r="70" spans="1:17" x14ac:dyDescent="0.35">
      <c r="A70" s="7" t="s">
        <v>1708</v>
      </c>
      <c r="B70" s="7" t="s">
        <v>1709</v>
      </c>
      <c r="C70" s="7"/>
      <c r="D70" s="7"/>
      <c r="E70" s="7"/>
      <c r="F70" s="5"/>
      <c r="G70" s="5"/>
      <c r="H70" s="5"/>
      <c r="I70" s="7">
        <v>4</v>
      </c>
      <c r="J70" s="5"/>
      <c r="K70" s="5"/>
      <c r="L70" s="5"/>
      <c r="M70" s="5"/>
      <c r="N70" s="39"/>
      <c r="O70" s="39"/>
      <c r="P70" s="39"/>
      <c r="Q70" s="39"/>
    </row>
    <row r="71" spans="1:17" x14ac:dyDescent="0.35">
      <c r="A71" s="7" t="s">
        <v>1310</v>
      </c>
      <c r="B71" s="7" t="s">
        <v>1311</v>
      </c>
      <c r="C71" s="7">
        <v>0</v>
      </c>
      <c r="D71" s="7">
        <v>0</v>
      </c>
      <c r="E71" s="7">
        <v>0</v>
      </c>
      <c r="F71" s="5">
        <v>0</v>
      </c>
      <c r="G71" s="5">
        <v>0</v>
      </c>
      <c r="H71" s="5">
        <v>0</v>
      </c>
      <c r="I71" s="7">
        <v>4</v>
      </c>
      <c r="J71" s="5"/>
      <c r="K71" s="5">
        <v>0</v>
      </c>
      <c r="L71" s="5">
        <v>0</v>
      </c>
      <c r="M71" s="5">
        <v>0</v>
      </c>
      <c r="N71" s="39"/>
      <c r="O71" s="39"/>
      <c r="P71" s="39"/>
      <c r="Q71" s="39"/>
    </row>
    <row r="72" spans="1:17" x14ac:dyDescent="0.35">
      <c r="A72" s="4" t="s">
        <v>8</v>
      </c>
      <c r="B72" s="4" t="s">
        <v>778</v>
      </c>
      <c r="C72" s="4">
        <v>3</v>
      </c>
      <c r="D72" s="4">
        <v>3</v>
      </c>
      <c r="E72" s="4">
        <v>0</v>
      </c>
      <c r="F72" s="291">
        <v>1</v>
      </c>
      <c r="G72" s="4">
        <v>3</v>
      </c>
      <c r="H72" s="4" t="s">
        <v>77</v>
      </c>
      <c r="I72" s="5">
        <v>0</v>
      </c>
      <c r="J72" s="4">
        <v>1</v>
      </c>
      <c r="K72" s="11">
        <v>5</v>
      </c>
      <c r="L72" s="5">
        <v>0</v>
      </c>
      <c r="M72" s="5">
        <v>0</v>
      </c>
      <c r="N72" s="39"/>
      <c r="O72" s="39"/>
      <c r="P72" s="39"/>
      <c r="Q72" s="39"/>
    </row>
    <row r="73" spans="1:17" x14ac:dyDescent="0.35">
      <c r="A73" s="7" t="s">
        <v>1765</v>
      </c>
      <c r="B73" s="7" t="s">
        <v>1766</v>
      </c>
      <c r="C73" s="7">
        <v>0</v>
      </c>
      <c r="D73" s="7">
        <v>0</v>
      </c>
      <c r="E73" s="7">
        <v>0</v>
      </c>
      <c r="F73" s="5">
        <v>0</v>
      </c>
      <c r="G73" s="5">
        <v>0</v>
      </c>
      <c r="H73" s="5">
        <v>0</v>
      </c>
      <c r="I73" s="7">
        <v>2</v>
      </c>
      <c r="J73" s="5"/>
      <c r="K73" s="5">
        <v>0</v>
      </c>
      <c r="L73" s="5">
        <v>0</v>
      </c>
      <c r="M73" s="5">
        <v>0</v>
      </c>
      <c r="N73" s="39"/>
      <c r="O73" s="39"/>
      <c r="P73" s="39"/>
      <c r="Q73" s="39"/>
    </row>
    <row r="74" spans="1:17" x14ac:dyDescent="0.35">
      <c r="A74" s="7" t="s">
        <v>1315</v>
      </c>
      <c r="B74" s="7" t="s">
        <v>1314</v>
      </c>
      <c r="C74" s="7">
        <v>0</v>
      </c>
      <c r="D74" s="7">
        <v>0</v>
      </c>
      <c r="E74" s="7">
        <v>0</v>
      </c>
      <c r="F74" s="5">
        <v>0</v>
      </c>
      <c r="G74" s="5">
        <v>0</v>
      </c>
      <c r="H74" s="5">
        <v>0</v>
      </c>
      <c r="I74" s="7">
        <v>2</v>
      </c>
      <c r="J74" s="5"/>
      <c r="K74" s="5">
        <v>0</v>
      </c>
      <c r="L74" s="5">
        <v>0</v>
      </c>
      <c r="M74" s="5">
        <v>0</v>
      </c>
      <c r="N74" s="39"/>
      <c r="O74" s="39"/>
      <c r="P74" s="39"/>
      <c r="Q74" s="39"/>
    </row>
    <row r="75" spans="1:17" x14ac:dyDescent="0.35">
      <c r="A75" s="7" t="s">
        <v>9</v>
      </c>
      <c r="B75" s="7" t="s">
        <v>779</v>
      </c>
      <c r="C75" s="7">
        <v>3</v>
      </c>
      <c r="D75" s="7"/>
      <c r="E75" s="7">
        <v>3</v>
      </c>
      <c r="F75" s="291">
        <v>1</v>
      </c>
      <c r="G75" s="5">
        <v>0</v>
      </c>
      <c r="H75" s="7">
        <v>3</v>
      </c>
      <c r="I75" s="5">
        <v>0</v>
      </c>
      <c r="J75" s="5"/>
      <c r="K75" s="11">
        <v>6</v>
      </c>
      <c r="L75" s="5">
        <v>0</v>
      </c>
      <c r="M75" s="418">
        <v>1</v>
      </c>
      <c r="N75" s="39"/>
      <c r="O75" s="39"/>
      <c r="P75" s="39"/>
      <c r="Q75" s="39"/>
    </row>
    <row r="76" spans="1:17" x14ac:dyDescent="0.35">
      <c r="A76" s="7" t="s">
        <v>1312</v>
      </c>
      <c r="B76" s="7" t="s">
        <v>1313</v>
      </c>
      <c r="C76" s="7">
        <v>0</v>
      </c>
      <c r="D76" s="7">
        <v>0</v>
      </c>
      <c r="E76" s="7">
        <v>0</v>
      </c>
      <c r="F76" s="5">
        <v>0</v>
      </c>
      <c r="G76" s="5">
        <v>0</v>
      </c>
      <c r="H76" s="5">
        <v>0</v>
      </c>
      <c r="I76" s="7">
        <v>4</v>
      </c>
      <c r="J76" s="5"/>
      <c r="K76" s="5">
        <v>0</v>
      </c>
      <c r="L76" s="5">
        <v>0</v>
      </c>
      <c r="M76" s="5">
        <v>0</v>
      </c>
      <c r="N76" s="39"/>
      <c r="O76" s="39"/>
      <c r="P76" s="39"/>
      <c r="Q76" s="39"/>
    </row>
    <row r="77" spans="1:17" x14ac:dyDescent="0.35">
      <c r="A77" s="4" t="s">
        <v>1662</v>
      </c>
      <c r="B77" s="4" t="s">
        <v>1804</v>
      </c>
      <c r="C77" s="4">
        <v>0</v>
      </c>
      <c r="D77" s="4">
        <v>0</v>
      </c>
      <c r="E77" s="4">
        <v>0</v>
      </c>
      <c r="F77" s="5">
        <v>0</v>
      </c>
      <c r="G77" s="5">
        <v>0</v>
      </c>
      <c r="H77" s="5">
        <v>0</v>
      </c>
      <c r="I77" s="7">
        <v>0</v>
      </c>
      <c r="J77" s="4">
        <v>4</v>
      </c>
      <c r="K77" s="5">
        <v>0</v>
      </c>
      <c r="L77" s="5">
        <v>0</v>
      </c>
      <c r="M77" s="5">
        <v>0</v>
      </c>
      <c r="N77" s="39"/>
      <c r="O77" s="39"/>
      <c r="P77" s="39"/>
      <c r="Q77" s="39"/>
    </row>
    <row r="78" spans="1:17" ht="29" x14ac:dyDescent="0.35">
      <c r="A78" s="7" t="s">
        <v>1406</v>
      </c>
      <c r="B78" s="7" t="s">
        <v>1407</v>
      </c>
      <c r="C78" s="7">
        <v>0</v>
      </c>
      <c r="D78" s="7">
        <v>0</v>
      </c>
      <c r="E78" s="7">
        <v>0</v>
      </c>
      <c r="F78" s="5">
        <v>0</v>
      </c>
      <c r="G78" s="5">
        <v>0</v>
      </c>
      <c r="H78" s="5">
        <v>0</v>
      </c>
      <c r="I78" s="7">
        <v>4</v>
      </c>
      <c r="J78" s="5"/>
      <c r="K78" s="5">
        <v>0</v>
      </c>
      <c r="L78" s="5">
        <v>0</v>
      </c>
      <c r="M78" s="5">
        <v>0</v>
      </c>
      <c r="N78" s="39"/>
      <c r="O78" s="39"/>
      <c r="P78" s="39"/>
      <c r="Q78" s="39"/>
    </row>
    <row r="79" spans="1:17" x14ac:dyDescent="0.35">
      <c r="A79" s="7" t="s">
        <v>1408</v>
      </c>
      <c r="B79" s="7" t="s">
        <v>1409</v>
      </c>
      <c r="C79" s="7">
        <v>0</v>
      </c>
      <c r="D79" s="7">
        <v>0</v>
      </c>
      <c r="E79" s="7">
        <v>0</v>
      </c>
      <c r="F79" s="5">
        <v>0</v>
      </c>
      <c r="G79" s="5">
        <v>0</v>
      </c>
      <c r="H79" s="5">
        <v>0</v>
      </c>
      <c r="I79" s="7">
        <v>8</v>
      </c>
      <c r="J79" s="5"/>
      <c r="K79" s="5">
        <v>0</v>
      </c>
      <c r="L79" s="5">
        <v>0</v>
      </c>
      <c r="M79" s="5">
        <v>0</v>
      </c>
      <c r="N79" s="39"/>
      <c r="O79" s="39"/>
      <c r="P79" s="39"/>
      <c r="Q79" s="39"/>
    </row>
    <row r="80" spans="1:17" x14ac:dyDescent="0.35">
      <c r="A80" s="7" t="s">
        <v>1316</v>
      </c>
      <c r="B80" s="7" t="s">
        <v>1317</v>
      </c>
      <c r="C80" s="7">
        <v>0</v>
      </c>
      <c r="D80" s="7">
        <v>0</v>
      </c>
      <c r="E80" s="7">
        <v>0</v>
      </c>
      <c r="F80" s="5">
        <v>0</v>
      </c>
      <c r="G80" s="5">
        <v>0</v>
      </c>
      <c r="H80" s="5">
        <v>0</v>
      </c>
      <c r="I80" s="7">
        <v>2</v>
      </c>
      <c r="J80" s="5"/>
      <c r="K80" s="5">
        <v>0</v>
      </c>
      <c r="L80" s="5">
        <v>0</v>
      </c>
      <c r="M80" s="5">
        <v>0</v>
      </c>
      <c r="N80" s="39"/>
      <c r="O80" s="39"/>
      <c r="P80" s="39"/>
      <c r="Q80" s="39"/>
    </row>
    <row r="81" spans="1:17" ht="21.75" customHeight="1" x14ac:dyDescent="0.35">
      <c r="A81" s="7" t="s">
        <v>1446</v>
      </c>
      <c r="B81" s="7" t="s">
        <v>1664</v>
      </c>
      <c r="C81" s="7">
        <v>0</v>
      </c>
      <c r="D81" s="7">
        <v>0</v>
      </c>
      <c r="E81" s="7">
        <v>0</v>
      </c>
      <c r="F81" s="5">
        <v>0</v>
      </c>
      <c r="G81" s="5">
        <v>0</v>
      </c>
      <c r="H81" s="5">
        <v>0</v>
      </c>
      <c r="I81" s="7">
        <v>2</v>
      </c>
      <c r="J81" s="5"/>
      <c r="K81" s="5">
        <v>0</v>
      </c>
      <c r="L81" s="5">
        <v>0</v>
      </c>
      <c r="M81" s="5">
        <v>0</v>
      </c>
      <c r="N81" s="39"/>
      <c r="O81" s="39"/>
      <c r="P81" s="39"/>
      <c r="Q81" s="39"/>
    </row>
    <row r="82" spans="1:17" ht="21.75" customHeight="1" x14ac:dyDescent="0.35">
      <c r="A82" s="7" t="s">
        <v>1711</v>
      </c>
      <c r="B82" s="7" t="s">
        <v>1710</v>
      </c>
      <c r="C82" s="7"/>
      <c r="D82" s="7"/>
      <c r="E82" s="7"/>
      <c r="F82" s="5"/>
      <c r="G82" s="5"/>
      <c r="H82" s="5"/>
      <c r="I82" s="7">
        <v>1</v>
      </c>
      <c r="J82" s="5"/>
      <c r="K82" s="5"/>
      <c r="L82" s="5"/>
      <c r="M82" s="5"/>
      <c r="N82" s="39"/>
      <c r="O82" s="39"/>
      <c r="P82" s="39"/>
      <c r="Q82" s="39"/>
    </row>
    <row r="83" spans="1:17" ht="13.5" customHeight="1" x14ac:dyDescent="0.35">
      <c r="A83" s="4" t="s">
        <v>10</v>
      </c>
      <c r="B83" s="4" t="s">
        <v>780</v>
      </c>
      <c r="C83" s="4">
        <v>17</v>
      </c>
      <c r="D83" s="4"/>
      <c r="E83" s="4">
        <v>17</v>
      </c>
      <c r="F83" s="4">
        <v>0</v>
      </c>
      <c r="G83" s="4">
        <v>17</v>
      </c>
      <c r="H83" s="4" t="s">
        <v>77</v>
      </c>
      <c r="I83" s="5">
        <v>0</v>
      </c>
      <c r="J83" s="5">
        <v>0</v>
      </c>
      <c r="K83" s="11">
        <v>34</v>
      </c>
      <c r="L83" s="5">
        <v>0</v>
      </c>
      <c r="M83" s="5">
        <v>0</v>
      </c>
      <c r="N83" s="39"/>
      <c r="O83" s="39"/>
      <c r="P83" s="39"/>
      <c r="Q83" s="39"/>
    </row>
    <row r="84" spans="1:17" x14ac:dyDescent="0.35">
      <c r="A84" s="7" t="s">
        <v>1318</v>
      </c>
      <c r="B84" s="7" t="s">
        <v>1319</v>
      </c>
      <c r="C84" s="7">
        <v>0</v>
      </c>
      <c r="D84" s="7">
        <v>0</v>
      </c>
      <c r="E84" s="7">
        <v>0</v>
      </c>
      <c r="F84" s="5">
        <v>0</v>
      </c>
      <c r="G84" s="5">
        <v>0</v>
      </c>
      <c r="H84" s="5">
        <v>0</v>
      </c>
      <c r="I84" s="7">
        <v>2</v>
      </c>
      <c r="J84" s="5"/>
      <c r="K84" s="5">
        <v>0</v>
      </c>
      <c r="L84" s="5">
        <v>0</v>
      </c>
      <c r="M84" s="5">
        <v>0</v>
      </c>
      <c r="N84" s="39"/>
      <c r="O84" s="39"/>
      <c r="P84" s="39"/>
      <c r="Q84" s="39"/>
    </row>
    <row r="85" spans="1:17" x14ac:dyDescent="0.35">
      <c r="A85" s="4" t="s">
        <v>1805</v>
      </c>
      <c r="B85" s="4" t="s">
        <v>1806</v>
      </c>
      <c r="C85" s="4">
        <v>0</v>
      </c>
      <c r="D85" s="4">
        <v>0</v>
      </c>
      <c r="E85" s="4">
        <v>0</v>
      </c>
      <c r="F85" s="5">
        <v>0</v>
      </c>
      <c r="G85" s="5">
        <v>0</v>
      </c>
      <c r="H85" s="5">
        <v>0</v>
      </c>
      <c r="I85" s="7">
        <v>0</v>
      </c>
      <c r="J85" s="4">
        <v>4</v>
      </c>
      <c r="K85" s="5">
        <v>0</v>
      </c>
      <c r="L85" s="5">
        <v>0</v>
      </c>
      <c r="M85" s="5">
        <v>0</v>
      </c>
      <c r="N85" s="39"/>
      <c r="O85" s="39"/>
      <c r="P85" s="39"/>
      <c r="Q85" s="39"/>
    </row>
    <row r="86" spans="1:17" x14ac:dyDescent="0.35">
      <c r="A86" s="7" t="s">
        <v>1410</v>
      </c>
      <c r="B86" s="7" t="s">
        <v>1411</v>
      </c>
      <c r="C86" s="7">
        <v>0</v>
      </c>
      <c r="D86" s="7">
        <v>0</v>
      </c>
      <c r="E86" s="7">
        <v>0</v>
      </c>
      <c r="F86" s="5">
        <v>0</v>
      </c>
      <c r="G86" s="5">
        <v>0</v>
      </c>
      <c r="H86" s="5">
        <v>0</v>
      </c>
      <c r="I86" s="7">
        <v>2</v>
      </c>
      <c r="J86" s="5"/>
      <c r="K86" s="5">
        <v>0</v>
      </c>
      <c r="L86" s="5">
        <v>0</v>
      </c>
      <c r="M86" s="5">
        <v>0</v>
      </c>
      <c r="N86" s="39"/>
      <c r="O86" s="39"/>
      <c r="P86" s="39"/>
      <c r="Q86" s="39"/>
    </row>
    <row r="87" spans="1:17" x14ac:dyDescent="0.35">
      <c r="A87" s="7" t="s">
        <v>1412</v>
      </c>
      <c r="B87" s="7" t="s">
        <v>1413</v>
      </c>
      <c r="C87" s="7">
        <v>0</v>
      </c>
      <c r="D87" s="7">
        <v>0</v>
      </c>
      <c r="E87" s="7">
        <v>0</v>
      </c>
      <c r="F87" s="5">
        <v>0</v>
      </c>
      <c r="G87" s="5">
        <v>0</v>
      </c>
      <c r="H87" s="5">
        <v>0</v>
      </c>
      <c r="I87" s="7">
        <v>1</v>
      </c>
      <c r="J87" s="5"/>
      <c r="K87" s="5">
        <v>0</v>
      </c>
      <c r="L87" s="5">
        <v>0</v>
      </c>
      <c r="M87" s="5">
        <v>0</v>
      </c>
      <c r="N87" s="39"/>
      <c r="O87" s="39"/>
      <c r="P87" s="39"/>
      <c r="Q87" s="39"/>
    </row>
    <row r="88" spans="1:17" x14ac:dyDescent="0.35">
      <c r="A88" s="7" t="s">
        <v>1414</v>
      </c>
      <c r="B88" s="7" t="s">
        <v>1415</v>
      </c>
      <c r="C88" s="7">
        <v>0</v>
      </c>
      <c r="D88" s="7">
        <v>0</v>
      </c>
      <c r="E88" s="7">
        <v>0</v>
      </c>
      <c r="F88" s="5">
        <v>0</v>
      </c>
      <c r="G88" s="5">
        <v>0</v>
      </c>
      <c r="H88" s="5">
        <v>0</v>
      </c>
      <c r="I88" s="7">
        <v>7</v>
      </c>
      <c r="J88" s="5"/>
      <c r="K88" s="5">
        <v>0</v>
      </c>
      <c r="L88" s="5">
        <v>0</v>
      </c>
      <c r="M88" s="5">
        <v>0</v>
      </c>
      <c r="N88" s="39"/>
      <c r="O88" s="39"/>
      <c r="P88" s="39"/>
      <c r="Q88" s="39"/>
    </row>
    <row r="89" spans="1:17" x14ac:dyDescent="0.35">
      <c r="A89" s="7" t="s">
        <v>1416</v>
      </c>
      <c r="B89" s="7" t="s">
        <v>1417</v>
      </c>
      <c r="C89" s="7">
        <v>0</v>
      </c>
      <c r="D89" s="7">
        <v>0</v>
      </c>
      <c r="E89" s="7">
        <v>0</v>
      </c>
      <c r="F89" s="5">
        <v>0</v>
      </c>
      <c r="G89" s="5">
        <v>0</v>
      </c>
      <c r="H89" s="5">
        <v>0</v>
      </c>
      <c r="I89" s="7">
        <v>6</v>
      </c>
      <c r="J89" s="5"/>
      <c r="K89" s="5">
        <v>0</v>
      </c>
      <c r="L89" s="5">
        <v>0</v>
      </c>
      <c r="M89" s="5">
        <v>0</v>
      </c>
      <c r="N89" s="39"/>
      <c r="O89" s="39"/>
      <c r="P89" s="39"/>
      <c r="Q89" s="39"/>
    </row>
    <row r="90" spans="1:17" x14ac:dyDescent="0.35">
      <c r="A90" s="7" t="s">
        <v>1713</v>
      </c>
      <c r="B90" s="7" t="s">
        <v>1712</v>
      </c>
      <c r="C90" s="7"/>
      <c r="D90" s="7"/>
      <c r="E90" s="7"/>
      <c r="F90" s="5"/>
      <c r="G90" s="5"/>
      <c r="H90" s="5"/>
      <c r="I90" s="7">
        <v>1</v>
      </c>
      <c r="J90" s="5"/>
      <c r="K90" s="5"/>
      <c r="L90" s="5"/>
      <c r="M90" s="5"/>
      <c r="N90" s="39"/>
      <c r="O90" s="39"/>
      <c r="P90" s="39"/>
      <c r="Q90" s="39"/>
    </row>
    <row r="91" spans="1:17" x14ac:dyDescent="0.35">
      <c r="A91" s="7" t="s">
        <v>1320</v>
      </c>
      <c r="B91" s="7" t="s">
        <v>1322</v>
      </c>
      <c r="C91" s="7">
        <v>0</v>
      </c>
      <c r="D91" s="7">
        <v>0</v>
      </c>
      <c r="E91" s="7">
        <v>0</v>
      </c>
      <c r="F91" s="5">
        <v>0</v>
      </c>
      <c r="G91" s="5">
        <v>0</v>
      </c>
      <c r="H91" s="5">
        <v>0</v>
      </c>
      <c r="I91" s="7">
        <v>4</v>
      </c>
      <c r="J91" s="5"/>
      <c r="K91" s="5">
        <v>0</v>
      </c>
      <c r="L91" s="5">
        <v>0</v>
      </c>
      <c r="M91" s="5">
        <v>0</v>
      </c>
      <c r="N91" s="39"/>
      <c r="O91" s="39"/>
      <c r="P91" s="39"/>
      <c r="Q91" s="39"/>
    </row>
    <row r="92" spans="1:17" x14ac:dyDescent="0.35">
      <c r="A92" s="7" t="s">
        <v>1418</v>
      </c>
      <c r="B92" s="7" t="s">
        <v>1419</v>
      </c>
      <c r="C92" s="7">
        <v>0</v>
      </c>
      <c r="D92" s="7">
        <v>0</v>
      </c>
      <c r="E92" s="7">
        <v>0</v>
      </c>
      <c r="F92" s="5">
        <v>0</v>
      </c>
      <c r="G92" s="5">
        <v>0</v>
      </c>
      <c r="H92" s="5">
        <v>0</v>
      </c>
      <c r="I92" s="7">
        <v>5</v>
      </c>
      <c r="J92" s="5"/>
      <c r="K92" s="5">
        <v>0</v>
      </c>
      <c r="L92" s="5">
        <v>0</v>
      </c>
      <c r="M92" s="5">
        <v>0</v>
      </c>
      <c r="N92" s="39"/>
      <c r="O92" s="39"/>
      <c r="P92" s="39"/>
      <c r="Q92" s="39"/>
    </row>
    <row r="93" spans="1:17" x14ac:dyDescent="0.35">
      <c r="A93" s="7" t="s">
        <v>1714</v>
      </c>
      <c r="B93" s="7" t="s">
        <v>1715</v>
      </c>
      <c r="C93" s="7"/>
      <c r="D93" s="7"/>
      <c r="E93" s="7"/>
      <c r="F93" s="5"/>
      <c r="G93" s="5"/>
      <c r="H93" s="5"/>
      <c r="I93" s="7">
        <v>2</v>
      </c>
      <c r="J93" s="5"/>
      <c r="K93" s="5"/>
      <c r="L93" s="5"/>
      <c r="M93" s="5"/>
      <c r="N93" s="39"/>
      <c r="O93" s="39"/>
      <c r="P93" s="39"/>
      <c r="Q93" s="39"/>
    </row>
    <row r="94" spans="1:17" x14ac:dyDescent="0.35">
      <c r="A94" s="7" t="s">
        <v>1321</v>
      </c>
      <c r="B94" s="7" t="s">
        <v>1323</v>
      </c>
      <c r="C94" s="7">
        <v>0</v>
      </c>
      <c r="D94" s="7">
        <v>0</v>
      </c>
      <c r="E94" s="7">
        <v>0</v>
      </c>
      <c r="F94" s="5">
        <v>0</v>
      </c>
      <c r="G94" s="5">
        <v>0</v>
      </c>
      <c r="H94" s="5">
        <v>0</v>
      </c>
      <c r="I94" s="7">
        <v>1</v>
      </c>
      <c r="J94" s="5"/>
      <c r="K94" s="5">
        <v>0</v>
      </c>
      <c r="L94" s="5">
        <v>0</v>
      </c>
      <c r="M94" s="5">
        <v>0</v>
      </c>
      <c r="N94" s="39"/>
      <c r="O94" s="39"/>
      <c r="P94" s="39"/>
      <c r="Q94" s="39"/>
    </row>
    <row r="95" spans="1:17" ht="15.75" customHeight="1" x14ac:dyDescent="0.35">
      <c r="A95" s="21" t="s">
        <v>208</v>
      </c>
      <c r="B95" s="21"/>
      <c r="C95" s="22">
        <f t="shared" ref="C95:G95" si="0">SUM(C8:C83)</f>
        <v>192</v>
      </c>
      <c r="D95" s="26">
        <f t="shared" si="0"/>
        <v>3</v>
      </c>
      <c r="E95" s="26">
        <f>SUM(E8:E94)</f>
        <v>189</v>
      </c>
      <c r="F95" s="22">
        <f t="shared" si="0"/>
        <v>13</v>
      </c>
      <c r="G95" s="22">
        <f t="shared" si="0"/>
        <v>98</v>
      </c>
      <c r="H95" s="22">
        <f>SUM(H8:H94)</f>
        <v>94</v>
      </c>
      <c r="I95" s="22">
        <f>SUM(I3:I94)</f>
        <v>205</v>
      </c>
      <c r="J95" s="22">
        <f>SUM(J3:J94)</f>
        <v>26</v>
      </c>
      <c r="K95" s="22">
        <f>SUM(K8:K83)</f>
        <v>383</v>
      </c>
      <c r="L95" s="22">
        <v>1</v>
      </c>
      <c r="M95" s="22">
        <f>SUM(M8:M83)</f>
        <v>4</v>
      </c>
    </row>
    <row r="97" spans="1:15" x14ac:dyDescent="0.35">
      <c r="A97" s="12" t="s">
        <v>78</v>
      </c>
      <c r="C97" s="209" t="s">
        <v>745</v>
      </c>
      <c r="D97" s="209"/>
      <c r="E97" s="209"/>
      <c r="F97" s="209"/>
      <c r="G97" s="209"/>
      <c r="H97" s="209"/>
    </row>
    <row r="98" spans="1:15" x14ac:dyDescent="0.35">
      <c r="A98" s="16" t="s">
        <v>79</v>
      </c>
      <c r="C98" s="174"/>
      <c r="D98" s="174"/>
      <c r="E98" s="174"/>
      <c r="F98" s="174"/>
      <c r="G98" s="174"/>
      <c r="H98" s="174"/>
      <c r="I98" s="174"/>
      <c r="J98" s="174"/>
      <c r="K98" s="174"/>
      <c r="L98" s="174"/>
      <c r="M98" s="174"/>
    </row>
    <row r="99" spans="1:15" x14ac:dyDescent="0.35">
      <c r="A99" s="29" t="s">
        <v>80</v>
      </c>
    </row>
    <row r="100" spans="1:15" x14ac:dyDescent="0.35">
      <c r="A100" s="30" t="s">
        <v>81</v>
      </c>
      <c r="C100" t="s">
        <v>747</v>
      </c>
    </row>
    <row r="101" spans="1:15" x14ac:dyDescent="0.35">
      <c r="A101" s="203" t="s">
        <v>789</v>
      </c>
    </row>
    <row r="102" spans="1:15" x14ac:dyDescent="0.35">
      <c r="A102" s="420" t="s">
        <v>1137</v>
      </c>
    </row>
    <row r="103" spans="1:15" ht="15" thickBot="1" x14ac:dyDescent="0.4">
      <c r="A103" s="387" t="s">
        <v>840</v>
      </c>
    </row>
    <row r="104" spans="1:15" ht="16.5" customHeight="1" thickBot="1" x14ac:dyDescent="0.4">
      <c r="A104" s="389"/>
      <c r="B104" s="391" t="s">
        <v>1141</v>
      </c>
      <c r="C104" s="391"/>
      <c r="D104" s="392"/>
      <c r="E104" s="638" t="s">
        <v>15</v>
      </c>
      <c r="F104" s="639"/>
      <c r="G104" s="640" t="s">
        <v>14</v>
      </c>
      <c r="H104" s="640"/>
      <c r="I104" s="389"/>
      <c r="J104" s="390"/>
      <c r="K104" s="402" t="s">
        <v>30</v>
      </c>
      <c r="L104" s="392"/>
      <c r="M104" s="401" t="s">
        <v>242</v>
      </c>
      <c r="N104" s="393" t="s">
        <v>81</v>
      </c>
      <c r="O104" s="392"/>
    </row>
    <row r="105" spans="1:15" ht="43.5" x14ac:dyDescent="0.35">
      <c r="A105" s="169" t="s">
        <v>246</v>
      </c>
      <c r="B105" s="169" t="s">
        <v>247</v>
      </c>
      <c r="C105" s="169" t="s">
        <v>248</v>
      </c>
      <c r="D105" s="170" t="s">
        <v>249</v>
      </c>
      <c r="E105" s="168" t="s">
        <v>250</v>
      </c>
      <c r="F105" s="170" t="s">
        <v>251</v>
      </c>
      <c r="G105" s="168" t="s">
        <v>252</v>
      </c>
      <c r="H105" s="170" t="s">
        <v>251</v>
      </c>
      <c r="I105" s="400" t="s">
        <v>788</v>
      </c>
      <c r="J105" s="617"/>
      <c r="K105" s="169" t="s">
        <v>253</v>
      </c>
      <c r="L105" s="170" t="s">
        <v>249</v>
      </c>
      <c r="M105" s="164" t="s">
        <v>254</v>
      </c>
      <c r="N105" s="171" t="s">
        <v>645</v>
      </c>
      <c r="O105" s="167" t="s">
        <v>252</v>
      </c>
    </row>
    <row r="106" spans="1:15" ht="101.5" x14ac:dyDescent="0.35">
      <c r="A106" s="37">
        <v>184</v>
      </c>
      <c r="B106" s="37" t="s">
        <v>255</v>
      </c>
      <c r="C106" s="213" t="s">
        <v>741</v>
      </c>
      <c r="D106" s="137">
        <v>0.98</v>
      </c>
      <c r="E106" s="37">
        <v>181</v>
      </c>
      <c r="F106" s="37" t="s">
        <v>262</v>
      </c>
      <c r="G106" s="37">
        <v>297</v>
      </c>
      <c r="H106" s="37" t="s">
        <v>256</v>
      </c>
      <c r="I106" s="37" t="s">
        <v>347</v>
      </c>
      <c r="J106" s="37"/>
      <c r="K106" s="37" t="s">
        <v>739</v>
      </c>
      <c r="L106" s="38" t="s">
        <v>648</v>
      </c>
      <c r="M106" s="37" t="s">
        <v>261</v>
      </c>
      <c r="N106" s="177" t="s">
        <v>258</v>
      </c>
      <c r="O106" s="177">
        <v>0</v>
      </c>
    </row>
    <row r="108" spans="1:15" ht="29" x14ac:dyDescent="0.35">
      <c r="A108" s="56" t="s">
        <v>14</v>
      </c>
      <c r="B108" s="56" t="s">
        <v>330</v>
      </c>
      <c r="C108" s="97" t="s">
        <v>332</v>
      </c>
      <c r="D108" s="82" t="s">
        <v>748</v>
      </c>
      <c r="E108" s="83" t="s">
        <v>633</v>
      </c>
      <c r="F108" s="83" t="s">
        <v>335</v>
      </c>
      <c r="G108" s="56" t="s">
        <v>1220</v>
      </c>
      <c r="H108" s="56" t="s">
        <v>336</v>
      </c>
    </row>
    <row r="109" spans="1:15" ht="29" x14ac:dyDescent="0.35">
      <c r="A109" s="84"/>
      <c r="B109" s="87" t="s">
        <v>41</v>
      </c>
      <c r="C109" s="62" t="s">
        <v>338</v>
      </c>
      <c r="D109" s="92">
        <v>63</v>
      </c>
      <c r="E109" s="92">
        <v>90</v>
      </c>
      <c r="F109" s="92">
        <v>207</v>
      </c>
      <c r="G109" s="92"/>
      <c r="H109" s="92"/>
    </row>
    <row r="110" spans="1:15" x14ac:dyDescent="0.35">
      <c r="A110" s="88" t="s">
        <v>256</v>
      </c>
      <c r="B110" s="88" t="s">
        <v>1114</v>
      </c>
      <c r="C110" s="63" t="s">
        <v>348</v>
      </c>
      <c r="D110" s="93"/>
      <c r="E110" s="93"/>
      <c r="F110" s="93"/>
      <c r="G110" s="77" t="s">
        <v>1781</v>
      </c>
      <c r="H110" s="77" t="s">
        <v>1388</v>
      </c>
    </row>
    <row r="111" spans="1:15" ht="27.75" customHeight="1" x14ac:dyDescent="0.35">
      <c r="A111" s="85"/>
      <c r="B111" s="88"/>
      <c r="C111" s="63" t="s">
        <v>349</v>
      </c>
      <c r="D111" s="93"/>
      <c r="E111" s="93"/>
      <c r="F111" s="93"/>
      <c r="G111" s="95"/>
      <c r="H111" s="95"/>
    </row>
    <row r="112" spans="1:15" hidden="1" x14ac:dyDescent="0.35">
      <c r="A112" s="85"/>
      <c r="B112" s="90"/>
      <c r="C112" s="74"/>
      <c r="D112" s="93"/>
      <c r="E112" s="93"/>
      <c r="F112" s="93"/>
      <c r="G112" s="95"/>
      <c r="H112" s="95"/>
    </row>
    <row r="113" spans="1:8" x14ac:dyDescent="0.35">
      <c r="A113" s="86"/>
      <c r="B113" s="91"/>
      <c r="C113" s="75"/>
      <c r="D113" s="94"/>
      <c r="E113" s="94"/>
      <c r="F113" s="94"/>
      <c r="G113" s="96"/>
      <c r="H113" s="96"/>
    </row>
    <row r="115" spans="1:8" x14ac:dyDescent="0.35">
      <c r="A115" s="219" t="s">
        <v>749</v>
      </c>
      <c r="B115" s="220" t="s">
        <v>760</v>
      </c>
      <c r="C115" s="221"/>
      <c r="D115" s="222"/>
      <c r="E115" s="222" t="s">
        <v>761</v>
      </c>
    </row>
    <row r="116" spans="1:8" x14ac:dyDescent="0.35">
      <c r="A116" s="175"/>
      <c r="B116" s="223"/>
      <c r="C116" s="224"/>
      <c r="D116" s="225"/>
      <c r="E116" s="225"/>
    </row>
    <row r="117" spans="1:8" ht="29" x14ac:dyDescent="0.35">
      <c r="A117" s="204" t="s">
        <v>766</v>
      </c>
      <c r="B117" s="586" t="s">
        <v>1653</v>
      </c>
      <c r="C117" s="224"/>
      <c r="D117" s="225"/>
      <c r="E117" s="225" t="s">
        <v>751</v>
      </c>
    </row>
    <row r="118" spans="1:8" x14ac:dyDescent="0.35">
      <c r="A118" s="175" t="s">
        <v>750</v>
      </c>
      <c r="B118" s="226" t="s">
        <v>1654</v>
      </c>
      <c r="C118" s="224"/>
      <c r="D118" s="225"/>
      <c r="E118" s="225"/>
    </row>
    <row r="119" spans="1:8" x14ac:dyDescent="0.35">
      <c r="A119" s="175" t="s">
        <v>750</v>
      </c>
      <c r="B119" s="226" t="s">
        <v>1655</v>
      </c>
      <c r="C119" s="224"/>
      <c r="D119" s="225"/>
      <c r="E119" s="225" t="s">
        <v>752</v>
      </c>
    </row>
    <row r="120" spans="1:8" x14ac:dyDescent="0.35">
      <c r="A120" s="175" t="s">
        <v>758</v>
      </c>
      <c r="B120" s="226" t="s">
        <v>1656</v>
      </c>
      <c r="C120" s="224"/>
      <c r="D120" s="225"/>
      <c r="E120" s="225" t="s">
        <v>753</v>
      </c>
    </row>
    <row r="121" spans="1:8" x14ac:dyDescent="0.35">
      <c r="A121" s="175" t="s">
        <v>754</v>
      </c>
      <c r="B121" s="226" t="s">
        <v>1260</v>
      </c>
      <c r="C121" s="224"/>
      <c r="D121" s="225"/>
      <c r="E121" s="225" t="s">
        <v>755</v>
      </c>
    </row>
    <row r="122" spans="1:8" x14ac:dyDescent="0.35">
      <c r="A122" s="217" t="s">
        <v>757</v>
      </c>
      <c r="B122" s="218" t="s">
        <v>1652</v>
      </c>
      <c r="C122" s="215"/>
      <c r="D122" s="216"/>
      <c r="E122" s="216" t="s">
        <v>764</v>
      </c>
    </row>
    <row r="123" spans="1:8" x14ac:dyDescent="0.35">
      <c r="A123" s="175" t="s">
        <v>756</v>
      </c>
      <c r="B123" s="226" t="s">
        <v>1260</v>
      </c>
      <c r="C123" s="224"/>
      <c r="D123" s="225"/>
      <c r="E123" s="225"/>
    </row>
    <row r="124" spans="1:8" x14ac:dyDescent="0.35">
      <c r="A124" s="175" t="s">
        <v>762</v>
      </c>
      <c r="B124" s="226" t="s">
        <v>1657</v>
      </c>
      <c r="C124" s="224"/>
      <c r="D124" s="225"/>
      <c r="E124" s="225" t="s">
        <v>763</v>
      </c>
    </row>
    <row r="125" spans="1:8" x14ac:dyDescent="0.35">
      <c r="A125" s="175" t="s">
        <v>759</v>
      </c>
      <c r="B125" s="226" t="s">
        <v>1658</v>
      </c>
      <c r="C125" s="224"/>
      <c r="D125" s="225"/>
      <c r="E125" s="225" t="s">
        <v>765</v>
      </c>
    </row>
    <row r="126" spans="1:8" x14ac:dyDescent="0.35">
      <c r="A126" s="217"/>
      <c r="B126" s="214"/>
      <c r="C126" s="215"/>
      <c r="D126" s="216"/>
      <c r="E126" s="216"/>
    </row>
  </sheetData>
  <autoFilter ref="A2:S95" xr:uid="{00000000-0009-0000-0000-000001000000}"/>
  <mergeCells count="4">
    <mergeCell ref="E104:F104"/>
    <mergeCell ref="G104:H104"/>
    <mergeCell ref="E50:E51"/>
    <mergeCell ref="D50:D51"/>
  </mergeCells>
  <hyperlinks>
    <hyperlink ref="B118" r:id="rId1" xr:uid="{00000000-0004-0000-0100-000001000000}"/>
    <hyperlink ref="B119" r:id="rId2" xr:uid="{00000000-0004-0000-0100-000002000000}"/>
    <hyperlink ref="B120" r:id="rId3" xr:uid="{00000000-0004-0000-0100-000003000000}"/>
    <hyperlink ref="B121" r:id="rId4" xr:uid="{00000000-0004-0000-0100-000004000000}"/>
    <hyperlink ref="B122" r:id="rId5" xr:uid="{00000000-0004-0000-0100-000005000000}"/>
    <hyperlink ref="B123" r:id="rId6" xr:uid="{00000000-0004-0000-0100-000006000000}"/>
    <hyperlink ref="B124" r:id="rId7" xr:uid="{00000000-0004-0000-0100-000007000000}"/>
    <hyperlink ref="B125" r:id="rId8" xr:uid="{00000000-0004-0000-0100-000008000000}"/>
    <hyperlink ref="B117" r:id="rId9" display="mailto:Helpdesk@ultimabusiness.com" xr:uid="{1CF27D7D-937F-41F6-8360-292FA69886E2}"/>
  </hyperlinks>
  <pageMargins left="0.7" right="0.7" top="0.75" bottom="0.75" header="0.3" footer="0.3"/>
  <pageSetup paperSize="8" scale="55" orientation="portrait" r:id="rId10"/>
  <drawing r:id="rId1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4"/>
  <sheetViews>
    <sheetView zoomScale="90" zoomScaleNormal="90" workbookViewId="0">
      <selection activeCell="A24" sqref="A24"/>
    </sheetView>
  </sheetViews>
  <sheetFormatPr defaultRowHeight="14.5" x14ac:dyDescent="0.35"/>
  <cols>
    <col min="1" max="1" width="34.54296875" customWidth="1"/>
    <col min="2" max="2" width="10.1796875" customWidth="1"/>
    <col min="3" max="3" width="10.7265625" customWidth="1"/>
    <col min="4" max="4" width="8.7265625" customWidth="1"/>
    <col min="5" max="5" width="10" customWidth="1"/>
    <col min="7" max="7" width="15.81640625" customWidth="1"/>
    <col min="8" max="8" width="12.1796875" customWidth="1"/>
    <col min="9" max="9" width="12.54296875" customWidth="1"/>
    <col min="10" max="10" width="10.81640625" customWidth="1"/>
    <col min="11" max="12" width="10.26953125" customWidth="1"/>
    <col min="17" max="17" width="12" customWidth="1"/>
  </cols>
  <sheetData>
    <row r="1" spans="1:13" ht="29" x14ac:dyDescent="0.35">
      <c r="A1" s="8" t="s">
        <v>11</v>
      </c>
      <c r="B1" s="8" t="s">
        <v>12</v>
      </c>
      <c r="C1" s="8" t="s">
        <v>13</v>
      </c>
      <c r="D1" s="27" t="s">
        <v>1128</v>
      </c>
      <c r="E1" s="27" t="s">
        <v>1129</v>
      </c>
      <c r="F1" s="8" t="s">
        <v>33</v>
      </c>
      <c r="G1" s="8" t="s">
        <v>209</v>
      </c>
      <c r="H1" s="8" t="s">
        <v>34</v>
      </c>
      <c r="I1" s="8" t="s">
        <v>1780</v>
      </c>
      <c r="J1" s="8" t="s">
        <v>15</v>
      </c>
      <c r="K1" s="8" t="s">
        <v>17</v>
      </c>
      <c r="L1" s="381" t="s">
        <v>1145</v>
      </c>
    </row>
    <row r="2" spans="1:13" x14ac:dyDescent="0.35">
      <c r="A2" s="1"/>
      <c r="B2" s="1"/>
      <c r="C2" s="1"/>
      <c r="D2" s="1"/>
      <c r="E2" s="1"/>
      <c r="F2" s="1"/>
      <c r="G2" s="1"/>
      <c r="H2" s="1"/>
      <c r="I2" s="1"/>
      <c r="J2" s="1"/>
      <c r="K2" s="1"/>
    </row>
    <row r="3" spans="1:13" x14ac:dyDescent="0.35">
      <c r="A3" s="206" t="s">
        <v>1541</v>
      </c>
      <c r="B3" s="13" t="s">
        <v>656</v>
      </c>
      <c r="C3" s="13">
        <v>64</v>
      </c>
      <c r="D3" s="13"/>
      <c r="E3" s="661">
        <v>157</v>
      </c>
      <c r="F3" s="15">
        <v>0</v>
      </c>
      <c r="G3" s="13">
        <v>135</v>
      </c>
      <c r="H3" s="13" t="s">
        <v>77</v>
      </c>
      <c r="I3" s="13">
        <v>0</v>
      </c>
      <c r="J3" s="49">
        <v>128</v>
      </c>
      <c r="K3" s="15">
        <v>0</v>
      </c>
      <c r="L3" s="421">
        <v>6</v>
      </c>
    </row>
    <row r="4" spans="1:13" ht="29" x14ac:dyDescent="0.35">
      <c r="A4" s="202" t="s">
        <v>657</v>
      </c>
      <c r="B4" s="13" t="s">
        <v>658</v>
      </c>
      <c r="C4" s="13">
        <v>93</v>
      </c>
      <c r="D4" s="13"/>
      <c r="E4" s="662"/>
      <c r="F4" s="15">
        <v>0</v>
      </c>
      <c r="G4" s="13">
        <v>93</v>
      </c>
      <c r="H4" s="13" t="s">
        <v>77</v>
      </c>
      <c r="I4" s="13">
        <v>0</v>
      </c>
      <c r="J4" s="49">
        <v>186</v>
      </c>
      <c r="K4" s="15">
        <v>0</v>
      </c>
      <c r="L4" s="421">
        <v>3</v>
      </c>
    </row>
    <row r="5" spans="1:13" x14ac:dyDescent="0.35">
      <c r="A5" s="202" t="s">
        <v>1539</v>
      </c>
      <c r="B5" s="13" t="s">
        <v>1540</v>
      </c>
      <c r="C5" s="13">
        <v>18</v>
      </c>
      <c r="D5" s="13"/>
      <c r="E5" s="526">
        <v>18</v>
      </c>
      <c r="F5" s="15">
        <v>0</v>
      </c>
      <c r="G5" s="13">
        <v>18</v>
      </c>
      <c r="H5" s="13" t="s">
        <v>77</v>
      </c>
      <c r="I5" s="13">
        <v>0</v>
      </c>
      <c r="J5" s="49">
        <v>36</v>
      </c>
      <c r="K5" s="15">
        <v>0</v>
      </c>
      <c r="L5" s="15">
        <v>0</v>
      </c>
    </row>
    <row r="6" spans="1:13" x14ac:dyDescent="0.35">
      <c r="A6" s="183" t="s">
        <v>208</v>
      </c>
      <c r="B6" s="25"/>
      <c r="C6" s="25">
        <f>SUM(C3:C5)</f>
        <v>175</v>
      </c>
      <c r="D6" s="25"/>
      <c r="E6" s="25">
        <v>175</v>
      </c>
      <c r="F6" s="25">
        <v>0</v>
      </c>
      <c r="G6" s="25">
        <v>175</v>
      </c>
      <c r="H6" s="25"/>
      <c r="I6" s="25"/>
      <c r="J6" s="25">
        <f>SUM(J3:J5)</f>
        <v>350</v>
      </c>
      <c r="K6" s="25">
        <v>0</v>
      </c>
      <c r="L6" s="25">
        <v>9</v>
      </c>
    </row>
    <row r="8" spans="1:13" x14ac:dyDescent="0.35">
      <c r="A8" s="12" t="s">
        <v>78</v>
      </c>
      <c r="C8" s="209" t="s">
        <v>745</v>
      </c>
      <c r="D8" s="209"/>
      <c r="E8" s="209"/>
      <c r="F8" s="209"/>
      <c r="G8" s="209"/>
      <c r="H8" s="209"/>
      <c r="I8" s="209"/>
      <c r="J8" s="209"/>
    </row>
    <row r="9" spans="1:13" x14ac:dyDescent="0.35">
      <c r="A9" s="16" t="s">
        <v>79</v>
      </c>
    </row>
    <row r="10" spans="1:13" x14ac:dyDescent="0.35">
      <c r="A10" s="29" t="s">
        <v>80</v>
      </c>
    </row>
    <row r="11" spans="1:13" x14ac:dyDescent="0.35">
      <c r="A11" s="30" t="s">
        <v>81</v>
      </c>
    </row>
    <row r="12" spans="1:13" x14ac:dyDescent="0.35">
      <c r="A12" s="434" t="s">
        <v>1142</v>
      </c>
    </row>
    <row r="13" spans="1:13" x14ac:dyDescent="0.35">
      <c r="A13" s="203" t="s">
        <v>789</v>
      </c>
    </row>
    <row r="14" spans="1:13" ht="15" thickBot="1" x14ac:dyDescent="0.4"/>
    <row r="15" spans="1:13" ht="31.5" thickBot="1" x14ac:dyDescent="0.4">
      <c r="A15" s="663" t="s">
        <v>1141</v>
      </c>
      <c r="B15" s="663"/>
      <c r="C15" s="663"/>
      <c r="D15" s="664"/>
      <c r="E15" s="642" t="s">
        <v>15</v>
      </c>
      <c r="F15" s="643"/>
      <c r="G15" s="199" t="s">
        <v>14</v>
      </c>
      <c r="H15" s="200"/>
      <c r="I15" s="198" t="s">
        <v>30</v>
      </c>
      <c r="J15" s="199"/>
      <c r="K15" s="200"/>
      <c r="L15" s="200"/>
      <c r="M15" s="35" t="s">
        <v>242</v>
      </c>
    </row>
    <row r="16" spans="1:13" ht="58" x14ac:dyDescent="0.35">
      <c r="A16" s="32" t="s">
        <v>246</v>
      </c>
      <c r="B16" s="32" t="s">
        <v>247</v>
      </c>
      <c r="C16" s="32" t="s">
        <v>248</v>
      </c>
      <c r="D16" s="33" t="s">
        <v>249</v>
      </c>
      <c r="E16" s="34" t="s">
        <v>250</v>
      </c>
      <c r="F16" s="33" t="s">
        <v>251</v>
      </c>
      <c r="G16" s="34" t="s">
        <v>252</v>
      </c>
      <c r="H16" s="33" t="s">
        <v>251</v>
      </c>
      <c r="I16" s="34" t="s">
        <v>30</v>
      </c>
      <c r="J16" s="32" t="s">
        <v>253</v>
      </c>
      <c r="K16" s="33" t="s">
        <v>249</v>
      </c>
      <c r="L16" s="443"/>
      <c r="M16" s="36" t="s">
        <v>254</v>
      </c>
    </row>
    <row r="17" spans="1:13" ht="29" x14ac:dyDescent="0.35">
      <c r="A17" s="37">
        <v>175</v>
      </c>
      <c r="B17" s="37" t="s">
        <v>255</v>
      </c>
      <c r="C17" s="177">
        <v>24</v>
      </c>
      <c r="D17" s="205">
        <v>0.99</v>
      </c>
      <c r="E17" s="177">
        <v>0</v>
      </c>
      <c r="F17" s="177" t="s">
        <v>258</v>
      </c>
      <c r="G17" s="177">
        <v>0</v>
      </c>
      <c r="H17" s="177" t="s">
        <v>258</v>
      </c>
      <c r="I17" s="177"/>
      <c r="J17" s="177"/>
      <c r="K17" s="177"/>
      <c r="L17" s="177"/>
      <c r="M17" s="177" t="s">
        <v>350</v>
      </c>
    </row>
    <row r="19" spans="1:13" ht="29" x14ac:dyDescent="0.35">
      <c r="A19" s="57" t="s">
        <v>14</v>
      </c>
      <c r="B19" s="57" t="s">
        <v>330</v>
      </c>
      <c r="C19" s="320" t="s">
        <v>332</v>
      </c>
      <c r="D19" s="121" t="s">
        <v>333</v>
      </c>
      <c r="E19" s="97" t="s">
        <v>334</v>
      </c>
      <c r="F19" s="121" t="s">
        <v>335</v>
      </c>
      <c r="G19" s="56" t="s">
        <v>1220</v>
      </c>
      <c r="H19" s="56" t="s">
        <v>336</v>
      </c>
    </row>
    <row r="20" spans="1:13" ht="18.5" x14ac:dyDescent="0.45">
      <c r="A20" s="123"/>
      <c r="B20" s="318" t="s">
        <v>258</v>
      </c>
      <c r="C20" s="187" t="s">
        <v>359</v>
      </c>
      <c r="D20" s="76">
        <v>0</v>
      </c>
      <c r="E20" s="92">
        <v>0</v>
      </c>
      <c r="F20" s="92">
        <v>0</v>
      </c>
      <c r="G20" s="92" t="s">
        <v>258</v>
      </c>
      <c r="H20" s="92" t="s">
        <v>258</v>
      </c>
    </row>
    <row r="21" spans="1:13" x14ac:dyDescent="0.35">
      <c r="A21" s="186" t="s">
        <v>350</v>
      </c>
      <c r="B21" s="319"/>
      <c r="C21" s="191"/>
      <c r="D21" s="78"/>
      <c r="E21" s="94"/>
      <c r="F21" s="94"/>
      <c r="G21" s="94"/>
      <c r="H21" s="94"/>
    </row>
    <row r="23" spans="1:13" x14ac:dyDescent="0.35">
      <c r="A23" s="219" t="s">
        <v>749</v>
      </c>
      <c r="B23" s="220" t="s">
        <v>760</v>
      </c>
      <c r="C23" s="221"/>
      <c r="D23" s="222"/>
      <c r="E23" s="222" t="s">
        <v>761</v>
      </c>
    </row>
    <row r="24" spans="1:13" x14ac:dyDescent="0.35">
      <c r="A24" s="175"/>
      <c r="B24" s="226"/>
      <c r="C24" s="224"/>
      <c r="D24" s="225"/>
      <c r="E24" s="225"/>
    </row>
    <row r="25" spans="1:13" x14ac:dyDescent="0.35">
      <c r="A25" s="204"/>
      <c r="B25" s="226"/>
      <c r="C25" s="224"/>
      <c r="D25" s="225"/>
      <c r="E25" s="225"/>
    </row>
    <row r="26" spans="1:13" x14ac:dyDescent="0.35">
      <c r="A26" s="175"/>
      <c r="B26" s="226"/>
      <c r="C26" s="224"/>
      <c r="D26" s="225"/>
      <c r="E26" s="225"/>
    </row>
    <row r="27" spans="1:13" x14ac:dyDescent="0.35">
      <c r="A27" s="175"/>
      <c r="B27" s="226"/>
      <c r="C27" s="224"/>
      <c r="D27" s="225"/>
      <c r="E27" s="225"/>
    </row>
    <row r="28" spans="1:13" x14ac:dyDescent="0.35">
      <c r="A28" s="175"/>
      <c r="B28" s="226"/>
      <c r="C28" s="224"/>
      <c r="D28" s="225"/>
      <c r="E28" s="225"/>
    </row>
    <row r="29" spans="1:13" x14ac:dyDescent="0.35">
      <c r="A29" s="175"/>
      <c r="B29" s="226"/>
      <c r="C29" s="224"/>
      <c r="D29" s="225"/>
      <c r="E29" s="225"/>
    </row>
    <row r="30" spans="1:13" x14ac:dyDescent="0.35">
      <c r="A30" s="217"/>
      <c r="B30" s="218"/>
      <c r="C30" s="215"/>
      <c r="D30" s="216"/>
      <c r="E30" s="216"/>
    </row>
    <row r="34" ht="16.5" customHeight="1" x14ac:dyDescent="0.35"/>
  </sheetData>
  <mergeCells count="3">
    <mergeCell ref="E15:F15"/>
    <mergeCell ref="E3:E4"/>
    <mergeCell ref="A15:D15"/>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43"/>
  <sheetViews>
    <sheetView zoomScale="90" zoomScaleNormal="90" workbookViewId="0">
      <selection activeCell="H13" sqref="H13"/>
    </sheetView>
  </sheetViews>
  <sheetFormatPr defaultRowHeight="14.5" x14ac:dyDescent="0.35"/>
  <cols>
    <col min="1" max="1" width="24.1796875" customWidth="1"/>
    <col min="2" max="2" width="13.81640625" customWidth="1"/>
    <col min="3" max="3" width="13.7265625" customWidth="1"/>
    <col min="4" max="4" width="11.81640625" customWidth="1"/>
    <col min="5" max="6" width="15.7265625" customWidth="1"/>
    <col min="7" max="8" width="12.81640625" customWidth="1"/>
    <col min="9" max="9" width="10.26953125" customWidth="1"/>
    <col min="10" max="11" width="13.54296875" customWidth="1"/>
    <col min="16" max="16" width="13.54296875" customWidth="1"/>
    <col min="17" max="17" width="15.1796875" customWidth="1"/>
    <col min="19" max="19" width="11.7265625" customWidth="1"/>
    <col min="20" max="20" width="11.54296875" customWidth="1"/>
    <col min="21" max="21" width="11.453125" customWidth="1"/>
  </cols>
  <sheetData>
    <row r="1" spans="1:17" ht="58" x14ac:dyDescent="0.35">
      <c r="A1" s="8" t="s">
        <v>11</v>
      </c>
      <c r="B1" s="8" t="s">
        <v>12</v>
      </c>
      <c r="C1" s="8" t="s">
        <v>1140</v>
      </c>
      <c r="D1" s="27" t="s">
        <v>1128</v>
      </c>
      <c r="E1" s="27" t="s">
        <v>1129</v>
      </c>
      <c r="F1" s="8" t="s">
        <v>33</v>
      </c>
      <c r="G1" s="8" t="s">
        <v>209</v>
      </c>
      <c r="H1" s="28" t="s">
        <v>1846</v>
      </c>
      <c r="I1" s="8" t="s">
        <v>34</v>
      </c>
      <c r="J1" s="8" t="s">
        <v>1778</v>
      </c>
      <c r="K1" s="8" t="s">
        <v>1780</v>
      </c>
      <c r="L1" s="8" t="s">
        <v>15</v>
      </c>
      <c r="M1" s="8" t="s">
        <v>17</v>
      </c>
      <c r="N1" s="381" t="s">
        <v>1145</v>
      </c>
      <c r="P1" s="59" t="s">
        <v>18</v>
      </c>
      <c r="Q1" s="59" t="s">
        <v>19</v>
      </c>
    </row>
    <row r="2" spans="1:17" ht="18.75" customHeight="1" x14ac:dyDescent="0.35">
      <c r="A2" s="1"/>
      <c r="B2" s="1"/>
      <c r="C2" s="1"/>
      <c r="D2" s="1"/>
      <c r="E2" s="1"/>
      <c r="F2" s="1"/>
      <c r="G2" s="1"/>
      <c r="H2" s="1"/>
      <c r="I2" s="1"/>
      <c r="J2" s="1"/>
      <c r="K2" s="1"/>
      <c r="L2" s="1"/>
      <c r="M2" s="1"/>
      <c r="P2" s="62" t="s">
        <v>1205</v>
      </c>
      <c r="Q2" s="62" t="s">
        <v>1207</v>
      </c>
    </row>
    <row r="3" spans="1:17" ht="29.25" customHeight="1" x14ac:dyDescent="0.35">
      <c r="A3" s="12" t="s">
        <v>668</v>
      </c>
      <c r="B3" s="13" t="s">
        <v>678</v>
      </c>
      <c r="C3" s="13">
        <v>4</v>
      </c>
      <c r="D3" s="13">
        <v>4</v>
      </c>
      <c r="E3" s="13"/>
      <c r="F3" s="293">
        <v>1</v>
      </c>
      <c r="G3" s="15">
        <v>0</v>
      </c>
      <c r="H3" s="17">
        <v>4</v>
      </c>
      <c r="I3" s="15"/>
      <c r="J3" s="15">
        <v>0</v>
      </c>
      <c r="K3" s="15"/>
      <c r="L3" s="15">
        <v>0</v>
      </c>
      <c r="M3" s="15">
        <v>0</v>
      </c>
      <c r="N3" s="15">
        <v>0</v>
      </c>
      <c r="P3" s="64" t="s">
        <v>1206</v>
      </c>
      <c r="Q3" s="64" t="s">
        <v>1208</v>
      </c>
    </row>
    <row r="4" spans="1:17" x14ac:dyDescent="0.35">
      <c r="A4" s="12" t="s">
        <v>664</v>
      </c>
      <c r="B4" s="13" t="s">
        <v>679</v>
      </c>
      <c r="C4" s="13">
        <v>15</v>
      </c>
      <c r="D4" s="13"/>
      <c r="E4" s="13">
        <v>15</v>
      </c>
      <c r="F4" s="15">
        <v>0</v>
      </c>
      <c r="G4" s="13">
        <v>15</v>
      </c>
      <c r="H4" s="15"/>
      <c r="I4" s="13" t="s">
        <v>77</v>
      </c>
      <c r="J4" s="15">
        <v>0</v>
      </c>
      <c r="K4" s="13">
        <v>9</v>
      </c>
      <c r="L4" s="49">
        <v>30</v>
      </c>
      <c r="M4" s="15">
        <v>0</v>
      </c>
      <c r="N4" s="15">
        <v>0</v>
      </c>
    </row>
    <row r="5" spans="1:17" x14ac:dyDescent="0.35">
      <c r="A5" s="16" t="s">
        <v>676</v>
      </c>
      <c r="B5" s="17" t="s">
        <v>680</v>
      </c>
      <c r="C5" s="17">
        <v>4</v>
      </c>
      <c r="D5" s="17"/>
      <c r="E5" s="17">
        <v>4</v>
      </c>
      <c r="F5" s="15">
        <v>0</v>
      </c>
      <c r="G5" s="15">
        <v>0</v>
      </c>
      <c r="H5" s="15"/>
      <c r="I5" s="17">
        <v>4</v>
      </c>
      <c r="J5" s="15">
        <v>0</v>
      </c>
      <c r="K5" s="15"/>
      <c r="L5" s="49">
        <v>8</v>
      </c>
      <c r="M5" s="15">
        <v>0</v>
      </c>
      <c r="N5" s="15">
        <v>0</v>
      </c>
    </row>
    <row r="6" spans="1:17" x14ac:dyDescent="0.35">
      <c r="A6" s="12" t="s">
        <v>669</v>
      </c>
      <c r="B6" s="13" t="s">
        <v>681</v>
      </c>
      <c r="C6" s="13">
        <v>4</v>
      </c>
      <c r="D6" s="13">
        <v>4</v>
      </c>
      <c r="E6" s="13"/>
      <c r="F6" s="13">
        <v>1</v>
      </c>
      <c r="G6" s="15">
        <v>0</v>
      </c>
      <c r="H6" s="17">
        <v>4</v>
      </c>
      <c r="I6" s="15"/>
      <c r="J6" s="15">
        <v>0</v>
      </c>
      <c r="K6" s="15"/>
      <c r="L6" s="15">
        <v>0</v>
      </c>
      <c r="M6" s="15">
        <v>0</v>
      </c>
      <c r="N6" s="15">
        <v>0</v>
      </c>
    </row>
    <row r="7" spans="1:17" x14ac:dyDescent="0.35">
      <c r="A7" s="16" t="s">
        <v>670</v>
      </c>
      <c r="B7" s="17" t="s">
        <v>682</v>
      </c>
      <c r="C7" s="17">
        <v>7</v>
      </c>
      <c r="D7" s="17">
        <v>5</v>
      </c>
      <c r="E7" s="17">
        <v>2</v>
      </c>
      <c r="F7" s="293">
        <v>1</v>
      </c>
      <c r="G7" s="15">
        <v>0</v>
      </c>
      <c r="H7" s="15"/>
      <c r="I7" s="17">
        <v>7</v>
      </c>
      <c r="J7" s="15">
        <v>0</v>
      </c>
      <c r="K7" s="15"/>
      <c r="L7" s="49">
        <v>14</v>
      </c>
      <c r="M7" s="15">
        <v>0</v>
      </c>
      <c r="N7" s="15">
        <v>0</v>
      </c>
    </row>
    <row r="8" spans="1:17" x14ac:dyDescent="0.35">
      <c r="A8" s="16" t="s">
        <v>672</v>
      </c>
      <c r="B8" s="17" t="s">
        <v>684</v>
      </c>
      <c r="C8" s="17">
        <v>10</v>
      </c>
      <c r="D8" s="17"/>
      <c r="E8" s="17">
        <v>10</v>
      </c>
      <c r="F8" s="15">
        <v>0</v>
      </c>
      <c r="G8" s="15">
        <v>0</v>
      </c>
      <c r="H8" s="15"/>
      <c r="I8" s="17">
        <v>10</v>
      </c>
      <c r="J8" s="15">
        <v>0</v>
      </c>
      <c r="K8" s="15"/>
      <c r="L8" s="49">
        <v>20</v>
      </c>
      <c r="M8" s="15">
        <v>0</v>
      </c>
      <c r="N8" s="15">
        <v>0</v>
      </c>
    </row>
    <row r="9" spans="1:17" x14ac:dyDescent="0.35">
      <c r="A9" s="16" t="s">
        <v>673</v>
      </c>
      <c r="B9" s="17" t="s">
        <v>685</v>
      </c>
      <c r="C9" s="17">
        <v>11</v>
      </c>
      <c r="D9" s="17"/>
      <c r="E9" s="17">
        <v>11</v>
      </c>
      <c r="F9" s="15">
        <v>0</v>
      </c>
      <c r="G9" s="15">
        <v>0</v>
      </c>
      <c r="H9" s="15"/>
      <c r="I9" s="17">
        <v>11</v>
      </c>
      <c r="J9" s="15">
        <v>0</v>
      </c>
      <c r="K9" s="15"/>
      <c r="L9" s="49">
        <v>20</v>
      </c>
      <c r="M9" s="14">
        <v>1</v>
      </c>
      <c r="N9" s="421">
        <v>1</v>
      </c>
    </row>
    <row r="10" spans="1:17" x14ac:dyDescent="0.35">
      <c r="A10" s="16" t="s">
        <v>674</v>
      </c>
      <c r="B10" s="17" t="s">
        <v>686</v>
      </c>
      <c r="C10" s="17">
        <v>18</v>
      </c>
      <c r="D10" s="17"/>
      <c r="E10" s="17">
        <v>18</v>
      </c>
      <c r="F10" s="15">
        <v>0</v>
      </c>
      <c r="G10" s="15">
        <v>0</v>
      </c>
      <c r="H10" s="15"/>
      <c r="I10" s="17">
        <v>18</v>
      </c>
      <c r="J10" s="15">
        <v>0</v>
      </c>
      <c r="K10" s="15"/>
      <c r="L10" s="49">
        <v>32</v>
      </c>
      <c r="M10" s="15">
        <v>0</v>
      </c>
      <c r="N10" s="15">
        <v>0</v>
      </c>
    </row>
    <row r="11" spans="1:17" x14ac:dyDescent="0.35">
      <c r="A11" s="12" t="s">
        <v>675</v>
      </c>
      <c r="B11" s="13" t="s">
        <v>687</v>
      </c>
      <c r="C11" s="13">
        <v>4</v>
      </c>
      <c r="D11" s="13">
        <v>4</v>
      </c>
      <c r="E11" s="13"/>
      <c r="F11" s="293">
        <v>1</v>
      </c>
      <c r="G11" s="13">
        <v>4</v>
      </c>
      <c r="H11" s="13"/>
      <c r="I11" s="13" t="s">
        <v>77</v>
      </c>
      <c r="J11" s="15">
        <v>0</v>
      </c>
      <c r="K11" s="13">
        <v>6</v>
      </c>
      <c r="L11" s="49">
        <v>6</v>
      </c>
      <c r="M11" s="15">
        <v>0</v>
      </c>
      <c r="N11" s="15">
        <v>0</v>
      </c>
    </row>
    <row r="12" spans="1:17" x14ac:dyDescent="0.35">
      <c r="A12" s="16" t="s">
        <v>1751</v>
      </c>
      <c r="B12" s="17" t="s">
        <v>1752</v>
      </c>
      <c r="C12" s="17">
        <v>10</v>
      </c>
      <c r="D12" s="17"/>
      <c r="E12" s="17">
        <v>10</v>
      </c>
      <c r="F12" s="15">
        <v>0</v>
      </c>
      <c r="G12" s="15">
        <v>0</v>
      </c>
      <c r="H12" s="15"/>
      <c r="I12" s="17">
        <v>10</v>
      </c>
      <c r="J12" s="15">
        <v>0</v>
      </c>
      <c r="K12" s="15"/>
      <c r="L12" s="49">
        <v>20</v>
      </c>
      <c r="M12" s="15">
        <v>0</v>
      </c>
      <c r="N12" s="15">
        <v>0</v>
      </c>
    </row>
    <row r="13" spans="1:17" x14ac:dyDescent="0.35">
      <c r="A13" s="47" t="s">
        <v>208</v>
      </c>
      <c r="B13" s="25"/>
      <c r="C13" s="25">
        <f>SUM(C3:C12)</f>
        <v>87</v>
      </c>
      <c r="D13" s="25">
        <f>SUM(D3:D11)</f>
        <v>17</v>
      </c>
      <c r="E13" s="25">
        <f>SUM(E3:E12)</f>
        <v>70</v>
      </c>
      <c r="F13" s="25">
        <f>SUM(F2:F12)</f>
        <v>4</v>
      </c>
      <c r="G13" s="25">
        <f>SUM(G3:G12)</f>
        <v>19</v>
      </c>
      <c r="H13" s="25">
        <v>8</v>
      </c>
      <c r="I13" s="25">
        <f>SUM(I3:I12)</f>
        <v>60</v>
      </c>
      <c r="J13" s="25">
        <v>0</v>
      </c>
      <c r="K13" s="25">
        <v>15</v>
      </c>
      <c r="L13" s="25">
        <f>SUM(L3:L12)</f>
        <v>150</v>
      </c>
      <c r="M13" s="25">
        <v>1</v>
      </c>
      <c r="N13" s="25">
        <v>1</v>
      </c>
    </row>
    <row r="15" spans="1:17" x14ac:dyDescent="0.35">
      <c r="A15" s="12" t="s">
        <v>78</v>
      </c>
      <c r="C15" s="209" t="s">
        <v>745</v>
      </c>
      <c r="D15" s="209"/>
      <c r="E15" s="209"/>
      <c r="F15" s="209"/>
      <c r="G15" s="209"/>
      <c r="H15" s="209"/>
      <c r="I15" s="209"/>
      <c r="J15" s="209"/>
      <c r="K15" s="209"/>
    </row>
    <row r="16" spans="1:17" x14ac:dyDescent="0.35">
      <c r="A16" s="16" t="s">
        <v>79</v>
      </c>
    </row>
    <row r="17" spans="1:16" x14ac:dyDescent="0.35">
      <c r="A17" s="29" t="s">
        <v>80</v>
      </c>
    </row>
    <row r="18" spans="1:16" x14ac:dyDescent="0.35">
      <c r="A18" s="30" t="s">
        <v>81</v>
      </c>
    </row>
    <row r="19" spans="1:16" x14ac:dyDescent="0.35">
      <c r="A19" s="203" t="s">
        <v>789</v>
      </c>
    </row>
    <row r="20" spans="1:16" x14ac:dyDescent="0.35">
      <c r="A20" s="420" t="s">
        <v>1142</v>
      </c>
    </row>
    <row r="21" spans="1:16" ht="15" thickBot="1" x14ac:dyDescent="0.4">
      <c r="A21" s="387" t="s">
        <v>840</v>
      </c>
    </row>
    <row r="22" spans="1:16" ht="31.5" thickBot="1" x14ac:dyDescent="0.4">
      <c r="A22" s="395"/>
      <c r="B22" s="391" t="s">
        <v>1141</v>
      </c>
      <c r="C22" s="391"/>
      <c r="D22" s="396"/>
      <c r="E22" s="638" t="s">
        <v>15</v>
      </c>
      <c r="F22" s="639"/>
      <c r="G22" s="640" t="s">
        <v>14</v>
      </c>
      <c r="H22" s="640"/>
      <c r="I22" s="639"/>
      <c r="J22" s="638" t="s">
        <v>30</v>
      </c>
      <c r="K22" s="640"/>
      <c r="L22" s="640"/>
      <c r="M22" s="640"/>
      <c r="N22" s="35" t="s">
        <v>242</v>
      </c>
      <c r="O22" s="173" t="s">
        <v>647</v>
      </c>
      <c r="P22" s="172"/>
    </row>
    <row r="23" spans="1:16" ht="43.5" x14ac:dyDescent="0.35">
      <c r="A23" s="169" t="s">
        <v>246</v>
      </c>
      <c r="B23" s="169" t="s">
        <v>247</v>
      </c>
      <c r="C23" s="169" t="s">
        <v>248</v>
      </c>
      <c r="D23" s="170" t="s">
        <v>249</v>
      </c>
      <c r="E23" s="168" t="s">
        <v>250</v>
      </c>
      <c r="F23" s="170" t="s">
        <v>251</v>
      </c>
      <c r="G23" s="168" t="s">
        <v>252</v>
      </c>
      <c r="H23" s="665"/>
      <c r="I23" s="170" t="s">
        <v>251</v>
      </c>
      <c r="J23" s="168" t="s">
        <v>30</v>
      </c>
      <c r="K23" s="618"/>
      <c r="L23" s="169" t="s">
        <v>253</v>
      </c>
      <c r="M23" s="170" t="s">
        <v>249</v>
      </c>
      <c r="N23" s="164" t="s">
        <v>254</v>
      </c>
      <c r="O23" s="171" t="s">
        <v>645</v>
      </c>
      <c r="P23" s="167" t="s">
        <v>252</v>
      </c>
    </row>
    <row r="24" spans="1:16" ht="56.25" customHeight="1" x14ac:dyDescent="0.35">
      <c r="A24" s="50">
        <v>80</v>
      </c>
      <c r="B24" s="50" t="s">
        <v>586</v>
      </c>
      <c r="C24" s="184" t="s">
        <v>259</v>
      </c>
      <c r="D24" s="51">
        <v>0.98</v>
      </c>
      <c r="E24" s="50">
        <v>61</v>
      </c>
      <c r="F24" s="50" t="s">
        <v>258</v>
      </c>
      <c r="G24" s="50">
        <v>61</v>
      </c>
      <c r="H24" s="50"/>
      <c r="I24" s="50" t="s">
        <v>256</v>
      </c>
      <c r="J24" s="50">
        <v>1</v>
      </c>
      <c r="K24" s="50"/>
      <c r="L24" s="50" t="s">
        <v>260</v>
      </c>
      <c r="M24" s="51">
        <v>0.98</v>
      </c>
      <c r="N24" s="50" t="s">
        <v>677</v>
      </c>
      <c r="O24" s="50"/>
      <c r="P24" s="50">
        <v>1</v>
      </c>
    </row>
    <row r="26" spans="1:16" ht="29" x14ac:dyDescent="0.35">
      <c r="A26" s="57" t="s">
        <v>14</v>
      </c>
      <c r="B26" s="57" t="s">
        <v>330</v>
      </c>
      <c r="C26" s="97" t="s">
        <v>332</v>
      </c>
      <c r="D26" s="97" t="s">
        <v>333</v>
      </c>
      <c r="E26" s="97" t="s">
        <v>334</v>
      </c>
      <c r="F26" s="97" t="s">
        <v>335</v>
      </c>
      <c r="G26" s="56" t="s">
        <v>1220</v>
      </c>
      <c r="H26" s="56"/>
      <c r="I26" s="57" t="s">
        <v>336</v>
      </c>
    </row>
    <row r="27" spans="1:16" x14ac:dyDescent="0.35">
      <c r="A27" s="87"/>
      <c r="B27" s="87"/>
      <c r="C27" s="92"/>
      <c r="D27" s="92"/>
      <c r="E27" s="92"/>
      <c r="F27" s="92"/>
      <c r="G27" s="92"/>
      <c r="H27" s="108"/>
      <c r="I27" s="108"/>
    </row>
    <row r="28" spans="1:16" x14ac:dyDescent="0.35">
      <c r="A28" s="88" t="s">
        <v>256</v>
      </c>
      <c r="B28" s="88" t="s">
        <v>41</v>
      </c>
      <c r="C28" s="93" t="s">
        <v>1785</v>
      </c>
      <c r="D28" s="93">
        <v>9</v>
      </c>
      <c r="E28" s="93">
        <v>61</v>
      </c>
      <c r="F28" s="93">
        <v>0</v>
      </c>
      <c r="G28" s="93" t="s">
        <v>1781</v>
      </c>
      <c r="H28" s="58"/>
      <c r="I28" s="58" t="s">
        <v>1209</v>
      </c>
    </row>
    <row r="29" spans="1:16" x14ac:dyDescent="0.35">
      <c r="A29" s="89"/>
      <c r="B29" s="89"/>
      <c r="C29" s="94"/>
      <c r="D29" s="94"/>
      <c r="E29" s="94"/>
      <c r="F29" s="94"/>
      <c r="G29" s="94"/>
      <c r="H29" s="109"/>
      <c r="I29" s="109" t="s">
        <v>1210</v>
      </c>
    </row>
    <row r="31" spans="1:16" x14ac:dyDescent="0.35">
      <c r="A31" s="219" t="s">
        <v>749</v>
      </c>
      <c r="B31" s="220" t="s">
        <v>760</v>
      </c>
      <c r="C31" s="221"/>
      <c r="D31" s="222"/>
      <c r="E31" s="222" t="s">
        <v>761</v>
      </c>
    </row>
    <row r="32" spans="1:16" x14ac:dyDescent="0.35">
      <c r="A32" s="175"/>
      <c r="B32" s="223"/>
      <c r="C32" s="224"/>
      <c r="D32" s="225"/>
      <c r="E32" s="225"/>
    </row>
    <row r="33" spans="1:5" ht="29" x14ac:dyDescent="0.35">
      <c r="A33" s="204" t="s">
        <v>1499</v>
      </c>
      <c r="B33" s="226" t="s">
        <v>1824</v>
      </c>
      <c r="C33" s="224"/>
      <c r="D33" s="225"/>
      <c r="E33" s="225" t="s">
        <v>1825</v>
      </c>
    </row>
    <row r="34" spans="1:5" x14ac:dyDescent="0.35">
      <c r="A34" s="175" t="s">
        <v>762</v>
      </c>
      <c r="B34" s="226" t="s">
        <v>1216</v>
      </c>
      <c r="C34" s="224"/>
      <c r="D34" s="225"/>
      <c r="E34" s="225" t="s">
        <v>928</v>
      </c>
    </row>
    <row r="35" spans="1:5" x14ac:dyDescent="0.35">
      <c r="A35" s="175" t="s">
        <v>828</v>
      </c>
      <c r="B35" s="226" t="s">
        <v>1502</v>
      </c>
      <c r="C35" s="224"/>
      <c r="D35" s="225"/>
      <c r="E35" s="225" t="s">
        <v>1503</v>
      </c>
    </row>
    <row r="36" spans="1:5" x14ac:dyDescent="0.35">
      <c r="A36" s="175" t="s">
        <v>827</v>
      </c>
      <c r="B36" s="226" t="s">
        <v>1262</v>
      </c>
      <c r="C36" s="224"/>
      <c r="D36" s="225"/>
      <c r="E36" s="225" t="s">
        <v>1501</v>
      </c>
    </row>
    <row r="37" spans="1:5" x14ac:dyDescent="0.35">
      <c r="A37" s="175" t="s">
        <v>1264</v>
      </c>
      <c r="B37" s="226" t="s">
        <v>1500</v>
      </c>
      <c r="C37" s="224"/>
      <c r="D37" s="225"/>
      <c r="E37" s="473" t="s">
        <v>1263</v>
      </c>
    </row>
    <row r="38" spans="1:5" x14ac:dyDescent="0.35">
      <c r="A38" s="217" t="s">
        <v>1758</v>
      </c>
      <c r="B38" s="218" t="s">
        <v>1260</v>
      </c>
      <c r="C38" s="215"/>
      <c r="D38" s="216"/>
      <c r="E38" s="216"/>
    </row>
    <row r="39" spans="1:5" x14ac:dyDescent="0.35">
      <c r="A39" s="175"/>
      <c r="B39" s="226"/>
      <c r="C39" s="224"/>
      <c r="D39" s="225"/>
      <c r="E39" s="225"/>
    </row>
    <row r="40" spans="1:5" x14ac:dyDescent="0.35">
      <c r="A40" s="175"/>
      <c r="B40" s="226"/>
      <c r="C40" s="224"/>
      <c r="D40" s="225"/>
      <c r="E40" s="225"/>
    </row>
    <row r="41" spans="1:5" x14ac:dyDescent="0.35">
      <c r="A41" s="175"/>
      <c r="B41" s="226"/>
      <c r="C41" s="224"/>
      <c r="D41" s="225"/>
      <c r="E41" s="225"/>
    </row>
    <row r="42" spans="1:5" x14ac:dyDescent="0.35">
      <c r="A42" s="175"/>
      <c r="B42" s="226"/>
      <c r="C42" s="224"/>
      <c r="D42" s="225"/>
      <c r="E42" s="225"/>
    </row>
    <row r="43" spans="1:5" x14ac:dyDescent="0.35">
      <c r="A43" s="217"/>
      <c r="B43" s="214"/>
      <c r="C43" s="215"/>
      <c r="D43" s="216"/>
      <c r="E43" s="216"/>
    </row>
  </sheetData>
  <autoFilter ref="A2:Q13" xr:uid="{00000000-0009-0000-0000-000014000000}"/>
  <mergeCells count="3">
    <mergeCell ref="E22:F22"/>
    <mergeCell ref="G22:I22"/>
    <mergeCell ref="J22:M22"/>
  </mergeCells>
  <hyperlinks>
    <hyperlink ref="B34" r:id="rId1" xr:uid="{00000000-0004-0000-1400-000001000000}"/>
    <hyperlink ref="B37" r:id="rId2" xr:uid="{EA168146-AFC0-4328-9E76-E08E397AB72B}"/>
    <hyperlink ref="B35" r:id="rId3" xr:uid="{53FB97AB-9DB2-48D5-8D89-A42874FAEF46}"/>
    <hyperlink ref="B36" r:id="rId4" xr:uid="{25E13C84-6534-43CF-9390-95E6E7F34320}"/>
    <hyperlink ref="B38" r:id="rId5" xr:uid="{29D99906-6075-4DCD-80D2-0BE6606E7BF0}"/>
    <hyperlink ref="B33" r:id="rId6" xr:uid="{04D65C69-17AC-4564-BEB7-5617817BE97B}"/>
  </hyperlinks>
  <pageMargins left="0.7" right="0.7" top="0.75" bottom="0.75" header="0.3" footer="0.3"/>
  <pageSetup paperSize="9" orientation="portrait" r:id="rId7"/>
  <drawing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CC26A-66F1-4467-B290-3EDB0567CE69}">
  <dimension ref="E6:X44"/>
  <sheetViews>
    <sheetView topLeftCell="A13" zoomScale="70" zoomScaleNormal="70" workbookViewId="0">
      <selection activeCell="O20" sqref="O20"/>
    </sheetView>
  </sheetViews>
  <sheetFormatPr defaultRowHeight="14.5" x14ac:dyDescent="0.35"/>
  <sheetData>
    <row r="6" spans="12:16" ht="21" x14ac:dyDescent="0.5">
      <c r="L6" s="499" t="s">
        <v>1458</v>
      </c>
      <c r="N6" s="185"/>
      <c r="O6" s="185"/>
      <c r="P6" s="185"/>
    </row>
    <row r="7" spans="12:16" x14ac:dyDescent="0.35">
      <c r="M7" s="493"/>
      <c r="N7" s="493"/>
      <c r="O7" s="493"/>
      <c r="P7" s="493"/>
    </row>
    <row r="8" spans="12:16" x14ac:dyDescent="0.35">
      <c r="M8" s="493" t="s">
        <v>1442</v>
      </c>
      <c r="N8" s="493" t="s">
        <v>1443</v>
      </c>
      <c r="O8" s="493" t="s">
        <v>1438</v>
      </c>
      <c r="P8" s="493" t="s">
        <v>1436</v>
      </c>
    </row>
    <row r="9" spans="12:16" x14ac:dyDescent="0.35">
      <c r="M9" s="493"/>
      <c r="N9" s="493"/>
      <c r="O9" s="493"/>
      <c r="P9" s="493"/>
    </row>
    <row r="19" spans="5:24" ht="21" x14ac:dyDescent="0.5">
      <c r="M19" s="498" t="s">
        <v>1459</v>
      </c>
    </row>
    <row r="20" spans="5:24" x14ac:dyDescent="0.35">
      <c r="M20" s="492"/>
      <c r="N20" s="492"/>
      <c r="O20" s="492"/>
      <c r="P20" s="492"/>
    </row>
    <row r="21" spans="5:24" x14ac:dyDescent="0.35">
      <c r="M21" s="492"/>
      <c r="N21" s="494" t="s">
        <v>1441</v>
      </c>
      <c r="O21" s="494" t="s">
        <v>1433</v>
      </c>
      <c r="P21" s="494" t="s">
        <v>1440</v>
      </c>
    </row>
    <row r="22" spans="5:24" x14ac:dyDescent="0.35">
      <c r="M22" s="492"/>
      <c r="N22" s="492"/>
      <c r="O22" s="492"/>
      <c r="P22" s="492"/>
    </row>
    <row r="23" spans="5:24" ht="21" x14ac:dyDescent="0.5">
      <c r="E23" s="498" t="s">
        <v>1460</v>
      </c>
      <c r="V23" s="498" t="s">
        <v>1461</v>
      </c>
    </row>
    <row r="24" spans="5:24" x14ac:dyDescent="0.35">
      <c r="E24" s="495"/>
      <c r="F24" s="495"/>
      <c r="G24" s="495"/>
      <c r="V24" s="492"/>
      <c r="W24" s="492"/>
      <c r="X24" s="492"/>
    </row>
    <row r="25" spans="5:24" x14ac:dyDescent="0.35">
      <c r="E25" s="495" t="s">
        <v>1445</v>
      </c>
      <c r="F25" s="495" t="s">
        <v>1441</v>
      </c>
      <c r="G25" s="495" t="s">
        <v>1438</v>
      </c>
      <c r="V25" s="495" t="s">
        <v>1441</v>
      </c>
      <c r="W25" s="495" t="s">
        <v>1438</v>
      </c>
      <c r="X25" s="495" t="s">
        <v>1444</v>
      </c>
    </row>
    <row r="26" spans="5:24" x14ac:dyDescent="0.35">
      <c r="E26" s="495"/>
      <c r="F26" s="495"/>
      <c r="G26" s="495"/>
      <c r="V26" s="492"/>
      <c r="W26" s="492"/>
      <c r="X26" s="492"/>
    </row>
    <row r="34" spans="10:19" ht="21" x14ac:dyDescent="0.5">
      <c r="N34" s="498" t="s">
        <v>1462</v>
      </c>
    </row>
    <row r="35" spans="10:19" ht="21" x14ac:dyDescent="0.5">
      <c r="N35" s="498" t="s">
        <v>1463</v>
      </c>
    </row>
    <row r="36" spans="10:19" x14ac:dyDescent="0.35">
      <c r="N36" s="144" t="s">
        <v>1436</v>
      </c>
      <c r="O36" s="13" t="s">
        <v>1440</v>
      </c>
    </row>
    <row r="41" spans="10:19" x14ac:dyDescent="0.35">
      <c r="J41" s="496" t="s">
        <v>1464</v>
      </c>
      <c r="K41" s="496" t="s">
        <v>1464</v>
      </c>
      <c r="L41" s="496" t="s">
        <v>1464</v>
      </c>
      <c r="M41" s="496" t="s">
        <v>1464</v>
      </c>
      <c r="N41" s="496" t="s">
        <v>1464</v>
      </c>
      <c r="P41" s="496" t="s">
        <v>1464</v>
      </c>
      <c r="Q41" s="496" t="s">
        <v>1464</v>
      </c>
      <c r="R41" s="496" t="s">
        <v>1464</v>
      </c>
      <c r="S41" s="496" t="s">
        <v>1464</v>
      </c>
    </row>
    <row r="42" spans="10:19" ht="15.5" x14ac:dyDescent="0.35">
      <c r="J42" s="500" t="s">
        <v>1433</v>
      </c>
      <c r="K42" s="500" t="s">
        <v>257</v>
      </c>
      <c r="L42" s="500" t="s">
        <v>1434</v>
      </c>
      <c r="M42" s="500" t="s">
        <v>1435</v>
      </c>
      <c r="N42" s="500" t="s">
        <v>1436</v>
      </c>
      <c r="O42" s="501"/>
      <c r="P42" s="502" t="s">
        <v>1437</v>
      </c>
      <c r="Q42" s="502" t="s">
        <v>1438</v>
      </c>
      <c r="R42" s="502" t="s">
        <v>1439</v>
      </c>
      <c r="S42" s="502" t="s">
        <v>1436</v>
      </c>
    </row>
    <row r="43" spans="10:19" ht="15.5" x14ac:dyDescent="0.35">
      <c r="J43" s="503" t="s">
        <v>1465</v>
      </c>
      <c r="K43" s="503" t="s">
        <v>1466</v>
      </c>
      <c r="L43" s="503" t="s">
        <v>1467</v>
      </c>
      <c r="M43" s="504"/>
      <c r="N43" s="504"/>
      <c r="O43" s="501"/>
      <c r="P43" s="503" t="s">
        <v>1465</v>
      </c>
      <c r="Q43" s="503" t="s">
        <v>1466</v>
      </c>
      <c r="R43" s="503" t="s">
        <v>1467</v>
      </c>
      <c r="S43" s="504"/>
    </row>
    <row r="44" spans="10:19" ht="15.5" x14ac:dyDescent="0.35">
      <c r="J44" s="505" t="s">
        <v>1437</v>
      </c>
      <c r="K44" s="505" t="s">
        <v>1436</v>
      </c>
      <c r="L44" s="505" t="s">
        <v>257</v>
      </c>
      <c r="M44" s="505" t="s">
        <v>1468</v>
      </c>
      <c r="N44" s="505" t="s">
        <v>1436</v>
      </c>
      <c r="O44" s="497"/>
      <c r="P44" s="505" t="s">
        <v>1437</v>
      </c>
      <c r="Q44" s="505" t="s">
        <v>1436</v>
      </c>
      <c r="R44" s="505" t="s">
        <v>257</v>
      </c>
      <c r="S44" s="505" t="s">
        <v>1468</v>
      </c>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C43CA-3B96-47CC-BC5A-7F7A1F11EA92}">
  <dimension ref="A1"/>
  <sheetViews>
    <sheetView workbookViewId="0"/>
  </sheetViews>
  <sheetFormatPr defaultRowHeight="14.5" x14ac:dyDescent="0.35"/>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BB6DF-B818-4FEE-AA4B-10A122777FBA}">
  <dimension ref="A1:C7"/>
  <sheetViews>
    <sheetView workbookViewId="0">
      <selection activeCell="F37" sqref="F37"/>
    </sheetView>
  </sheetViews>
  <sheetFormatPr defaultRowHeight="14.5" x14ac:dyDescent="0.35"/>
  <cols>
    <col min="1" max="1" width="45.453125" customWidth="1"/>
    <col min="2" max="2" width="18" customWidth="1"/>
    <col min="3" max="3" width="17.7265625" customWidth="1"/>
  </cols>
  <sheetData>
    <row r="1" spans="1:3" x14ac:dyDescent="0.35">
      <c r="A1" t="s">
        <v>1514</v>
      </c>
      <c r="B1" t="s">
        <v>1521</v>
      </c>
      <c r="C1" t="s">
        <v>1522</v>
      </c>
    </row>
    <row r="3" spans="1:3" x14ac:dyDescent="0.35">
      <c r="A3" t="s">
        <v>1515</v>
      </c>
      <c r="B3" t="s">
        <v>1523</v>
      </c>
      <c r="C3" t="s">
        <v>1516</v>
      </c>
    </row>
    <row r="4" spans="1:3" x14ac:dyDescent="0.35">
      <c r="A4" t="s">
        <v>1517</v>
      </c>
      <c r="B4" t="s">
        <v>1516</v>
      </c>
      <c r="C4" t="s">
        <v>1518</v>
      </c>
    </row>
    <row r="5" spans="1:3" x14ac:dyDescent="0.35">
      <c r="A5" t="s">
        <v>1519</v>
      </c>
    </row>
    <row r="6" spans="1:3" x14ac:dyDescent="0.35">
      <c r="A6" t="s">
        <v>1520</v>
      </c>
    </row>
    <row r="7" spans="1:3" x14ac:dyDescent="0.35">
      <c r="A7" t="s">
        <v>1524</v>
      </c>
      <c r="B7" t="s">
        <v>1525</v>
      </c>
      <c r="C7" t="s">
        <v>1526</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269A6-D926-4C78-BA67-79670353B0FD}">
  <dimension ref="A1"/>
  <sheetViews>
    <sheetView topLeftCell="A4"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2"/>
  <sheetViews>
    <sheetView topLeftCell="A30" zoomScale="90" zoomScaleNormal="90" workbookViewId="0">
      <selection activeCell="F50" sqref="F50:G50"/>
    </sheetView>
  </sheetViews>
  <sheetFormatPr defaultRowHeight="14.5" x14ac:dyDescent="0.35"/>
  <cols>
    <col min="1" max="1" width="34.81640625" customWidth="1"/>
    <col min="2" max="2" width="10.1796875" customWidth="1"/>
    <col min="3" max="3" width="10.7265625" customWidth="1"/>
    <col min="4" max="4" width="8.7265625" customWidth="1"/>
    <col min="5" max="5" width="9.54296875" customWidth="1"/>
    <col min="6" max="6" width="20.26953125" customWidth="1"/>
    <col min="7" max="7" width="18" customWidth="1"/>
    <col min="8" max="8" width="13.453125" customWidth="1"/>
    <col min="9" max="9" width="11.453125" customWidth="1"/>
    <col min="15" max="15" width="14.1796875" customWidth="1"/>
    <col min="16" max="16" width="14" customWidth="1"/>
    <col min="17" max="17" width="10.453125" customWidth="1"/>
    <col min="18" max="18" width="11.7265625" customWidth="1"/>
    <col min="19" max="19" width="13.1796875" customWidth="1"/>
  </cols>
  <sheetData>
    <row r="1" spans="1:15" ht="55.5" customHeight="1" x14ac:dyDescent="0.35">
      <c r="A1" s="28" t="s">
        <v>11</v>
      </c>
      <c r="B1" s="28" t="s">
        <v>12</v>
      </c>
      <c r="C1" s="28" t="s">
        <v>1140</v>
      </c>
      <c r="D1" s="27" t="s">
        <v>1128</v>
      </c>
      <c r="E1" s="27" t="s">
        <v>1129</v>
      </c>
      <c r="F1" s="27" t="s">
        <v>33</v>
      </c>
      <c r="G1" s="28" t="s">
        <v>209</v>
      </c>
      <c r="H1" s="28" t="s">
        <v>34</v>
      </c>
      <c r="I1" s="27" t="s">
        <v>1778</v>
      </c>
      <c r="J1" s="28" t="s">
        <v>15</v>
      </c>
      <c r="K1" s="28" t="s">
        <v>17</v>
      </c>
      <c r="L1" s="381" t="s">
        <v>1136</v>
      </c>
      <c r="N1" s="59" t="s">
        <v>18</v>
      </c>
      <c r="O1" s="59" t="s">
        <v>19</v>
      </c>
    </row>
    <row r="2" spans="1:15" ht="18" customHeight="1" x14ac:dyDescent="0.35">
      <c r="A2" s="1"/>
      <c r="B2" s="1"/>
      <c r="C2" s="1"/>
      <c r="D2" s="1"/>
      <c r="E2" s="1"/>
      <c r="F2" s="1"/>
      <c r="G2" s="1"/>
      <c r="H2" s="1"/>
      <c r="I2" s="1"/>
      <c r="J2" s="1"/>
      <c r="K2" s="454"/>
      <c r="N2" s="62" t="s">
        <v>715</v>
      </c>
      <c r="O2" s="62" t="s">
        <v>1716</v>
      </c>
    </row>
    <row r="3" spans="1:15" ht="18" customHeight="1" x14ac:dyDescent="0.35">
      <c r="A3" s="16" t="s">
        <v>1193</v>
      </c>
      <c r="B3" s="16" t="s">
        <v>1194</v>
      </c>
      <c r="C3" s="17">
        <v>3</v>
      </c>
      <c r="D3" s="17"/>
      <c r="E3" s="17">
        <v>3</v>
      </c>
      <c r="F3" s="15">
        <v>0</v>
      </c>
      <c r="G3" s="15">
        <v>0</v>
      </c>
      <c r="H3" s="17">
        <v>3</v>
      </c>
      <c r="I3" s="15">
        <v>0</v>
      </c>
      <c r="J3" s="49">
        <v>6</v>
      </c>
      <c r="K3" s="15">
        <v>0</v>
      </c>
      <c r="L3" s="15">
        <v>0</v>
      </c>
      <c r="N3" s="63"/>
      <c r="O3" s="63"/>
    </row>
    <row r="4" spans="1:15" ht="30.75" customHeight="1" x14ac:dyDescent="0.35">
      <c r="A4" s="16" t="s">
        <v>718</v>
      </c>
      <c r="B4" s="17" t="s">
        <v>723</v>
      </c>
      <c r="C4" s="142">
        <v>7</v>
      </c>
      <c r="D4" s="142"/>
      <c r="E4" s="142">
        <v>7</v>
      </c>
      <c r="F4" s="15">
        <v>0</v>
      </c>
      <c r="G4" s="15">
        <v>0</v>
      </c>
      <c r="H4" s="142">
        <v>7</v>
      </c>
      <c r="I4" s="15">
        <v>0</v>
      </c>
      <c r="J4" s="52">
        <v>14</v>
      </c>
      <c r="K4" s="15">
        <v>0</v>
      </c>
      <c r="L4" s="15">
        <v>0</v>
      </c>
      <c r="N4" s="64" t="s">
        <v>714</v>
      </c>
      <c r="O4" s="64"/>
    </row>
    <row r="5" spans="1:15" x14ac:dyDescent="0.35">
      <c r="A5" s="16" t="s">
        <v>717</v>
      </c>
      <c r="B5" s="17" t="s">
        <v>1215</v>
      </c>
      <c r="C5" s="142">
        <v>6</v>
      </c>
      <c r="D5" s="142"/>
      <c r="E5" s="142">
        <v>6</v>
      </c>
      <c r="F5" s="15">
        <v>0</v>
      </c>
      <c r="G5" s="15">
        <v>0</v>
      </c>
      <c r="H5" s="142">
        <v>6</v>
      </c>
      <c r="I5" s="15">
        <v>0</v>
      </c>
      <c r="J5" s="52">
        <v>12</v>
      </c>
      <c r="K5" s="15">
        <v>0</v>
      </c>
      <c r="L5" s="15">
        <v>0</v>
      </c>
    </row>
    <row r="6" spans="1:15" x14ac:dyDescent="0.35">
      <c r="A6" s="16" t="s">
        <v>728</v>
      </c>
      <c r="B6" s="17" t="s">
        <v>729</v>
      </c>
      <c r="C6" s="142">
        <v>6</v>
      </c>
      <c r="D6" s="142"/>
      <c r="E6" s="142">
        <v>6</v>
      </c>
      <c r="F6" s="15">
        <v>0</v>
      </c>
      <c r="G6" s="15">
        <v>0</v>
      </c>
      <c r="H6" s="142">
        <v>6</v>
      </c>
      <c r="I6" s="15">
        <v>0</v>
      </c>
      <c r="J6" s="52">
        <v>12</v>
      </c>
      <c r="K6" s="15">
        <v>0</v>
      </c>
      <c r="L6" s="15">
        <v>0</v>
      </c>
    </row>
    <row r="7" spans="1:15" x14ac:dyDescent="0.35">
      <c r="A7" s="16" t="s">
        <v>1187</v>
      </c>
      <c r="B7" s="17" t="s">
        <v>1188</v>
      </c>
      <c r="C7" s="142">
        <v>4</v>
      </c>
      <c r="D7" s="142"/>
      <c r="E7" s="142">
        <v>4</v>
      </c>
      <c r="F7" s="15">
        <v>0</v>
      </c>
      <c r="G7" s="15">
        <v>0</v>
      </c>
      <c r="H7" s="142">
        <v>4</v>
      </c>
      <c r="I7" s="15"/>
      <c r="J7" s="52">
        <v>8</v>
      </c>
      <c r="K7" s="15"/>
      <c r="L7" s="15"/>
    </row>
    <row r="8" spans="1:15" x14ac:dyDescent="0.35">
      <c r="A8" s="16" t="s">
        <v>719</v>
      </c>
      <c r="B8" s="17" t="s">
        <v>724</v>
      </c>
      <c r="C8" s="142">
        <v>8</v>
      </c>
      <c r="D8" s="142"/>
      <c r="E8" s="142">
        <v>8</v>
      </c>
      <c r="F8" s="15">
        <v>0</v>
      </c>
      <c r="G8" s="15">
        <v>0</v>
      </c>
      <c r="H8" s="142">
        <v>8</v>
      </c>
      <c r="I8" s="15">
        <v>0</v>
      </c>
      <c r="J8" s="52">
        <v>16</v>
      </c>
      <c r="K8" s="15">
        <v>0</v>
      </c>
      <c r="L8" s="15">
        <v>0</v>
      </c>
    </row>
    <row r="9" spans="1:15" x14ac:dyDescent="0.35">
      <c r="A9" s="16" t="s">
        <v>1180</v>
      </c>
      <c r="B9" s="17" t="s">
        <v>1181</v>
      </c>
      <c r="C9" s="142">
        <v>3</v>
      </c>
      <c r="D9" s="142"/>
      <c r="E9" s="142">
        <v>3</v>
      </c>
      <c r="F9" s="15">
        <v>0</v>
      </c>
      <c r="G9" s="15">
        <v>0</v>
      </c>
      <c r="H9" s="142">
        <v>3</v>
      </c>
      <c r="I9" s="15">
        <v>0</v>
      </c>
      <c r="J9" s="52">
        <v>6</v>
      </c>
      <c r="K9" s="15">
        <v>0</v>
      </c>
      <c r="L9" s="15">
        <v>0</v>
      </c>
    </row>
    <row r="10" spans="1:15" x14ac:dyDescent="0.35">
      <c r="A10" s="16" t="s">
        <v>1542</v>
      </c>
      <c r="B10" s="17" t="s">
        <v>1543</v>
      </c>
      <c r="C10" s="142">
        <v>33</v>
      </c>
      <c r="D10" s="142"/>
      <c r="E10" s="142">
        <v>33</v>
      </c>
      <c r="F10" s="15">
        <v>0</v>
      </c>
      <c r="G10" s="15">
        <v>0</v>
      </c>
      <c r="H10" s="142">
        <v>33</v>
      </c>
      <c r="I10" s="15">
        <v>0</v>
      </c>
      <c r="J10" s="52">
        <v>66</v>
      </c>
      <c r="K10" s="15">
        <v>0</v>
      </c>
      <c r="L10" s="527">
        <v>1</v>
      </c>
    </row>
    <row r="11" spans="1:15" x14ac:dyDescent="0.35">
      <c r="A11" s="16" t="s">
        <v>720</v>
      </c>
      <c r="B11" s="17" t="s">
        <v>781</v>
      </c>
      <c r="C11" s="142">
        <v>9</v>
      </c>
      <c r="D11" s="142"/>
      <c r="E11" s="142">
        <v>9</v>
      </c>
      <c r="F11" s="15">
        <v>0</v>
      </c>
      <c r="G11" s="15">
        <v>0</v>
      </c>
      <c r="H11" s="142">
        <v>9</v>
      </c>
      <c r="I11" s="15">
        <v>0</v>
      </c>
      <c r="J11" s="52">
        <v>18</v>
      </c>
      <c r="K11" s="15">
        <v>0</v>
      </c>
      <c r="L11" s="15">
        <v>0</v>
      </c>
    </row>
    <row r="12" spans="1:15" x14ac:dyDescent="0.35">
      <c r="A12" s="16" t="s">
        <v>1195</v>
      </c>
      <c r="B12" s="17" t="s">
        <v>1196</v>
      </c>
      <c r="C12" s="142">
        <v>5</v>
      </c>
      <c r="D12" s="142"/>
      <c r="E12" s="142">
        <v>5</v>
      </c>
      <c r="F12" s="15"/>
      <c r="G12" s="15"/>
      <c r="H12" s="142">
        <v>5</v>
      </c>
      <c r="I12" s="15"/>
      <c r="J12" s="52">
        <v>10</v>
      </c>
      <c r="K12" s="15"/>
      <c r="L12" s="15"/>
    </row>
    <row r="13" spans="1:15" x14ac:dyDescent="0.35">
      <c r="A13" s="16" t="s">
        <v>1110</v>
      </c>
      <c r="B13" s="17" t="s">
        <v>1111</v>
      </c>
      <c r="C13" s="142">
        <v>7</v>
      </c>
      <c r="D13" s="142"/>
      <c r="E13" s="142">
        <v>7</v>
      </c>
      <c r="F13" s="15">
        <v>0</v>
      </c>
      <c r="G13" s="15">
        <v>0</v>
      </c>
      <c r="H13" s="142">
        <v>7</v>
      </c>
      <c r="I13" s="15">
        <v>0</v>
      </c>
      <c r="J13" s="52">
        <v>14</v>
      </c>
      <c r="K13" s="15">
        <v>0</v>
      </c>
      <c r="L13" s="15">
        <v>0</v>
      </c>
    </row>
    <row r="14" spans="1:15" x14ac:dyDescent="0.35">
      <c r="A14" s="16" t="s">
        <v>721</v>
      </c>
      <c r="B14" s="17" t="s">
        <v>725</v>
      </c>
      <c r="C14" s="142">
        <v>5</v>
      </c>
      <c r="D14" s="142"/>
      <c r="E14" s="142">
        <v>5</v>
      </c>
      <c r="F14" s="15">
        <v>0</v>
      </c>
      <c r="G14" s="15">
        <v>0</v>
      </c>
      <c r="H14" s="142">
        <v>5</v>
      </c>
      <c r="I14" s="15">
        <v>0</v>
      </c>
      <c r="J14" s="52">
        <v>10</v>
      </c>
      <c r="K14" s="15">
        <v>0</v>
      </c>
      <c r="L14" s="15">
        <v>0</v>
      </c>
    </row>
    <row r="15" spans="1:15" x14ac:dyDescent="0.35">
      <c r="A15" s="16" t="s">
        <v>1115</v>
      </c>
      <c r="B15" s="17" t="s">
        <v>1139</v>
      </c>
      <c r="C15" s="142">
        <v>5</v>
      </c>
      <c r="D15" s="142"/>
      <c r="E15" s="142">
        <v>5</v>
      </c>
      <c r="F15" s="15">
        <v>0</v>
      </c>
      <c r="G15" s="15">
        <v>0</v>
      </c>
      <c r="H15" s="142">
        <v>5</v>
      </c>
      <c r="I15" s="15">
        <v>0</v>
      </c>
      <c r="J15" s="52">
        <v>10</v>
      </c>
      <c r="K15" s="15"/>
      <c r="L15" s="15">
        <v>0</v>
      </c>
    </row>
    <row r="16" spans="1:15" x14ac:dyDescent="0.35">
      <c r="A16" s="16" t="s">
        <v>1163</v>
      </c>
      <c r="B16" s="17" t="s">
        <v>1164</v>
      </c>
      <c r="C16" s="142">
        <v>3</v>
      </c>
      <c r="D16" s="142"/>
      <c r="E16" s="142">
        <v>3</v>
      </c>
      <c r="F16" s="15">
        <v>0</v>
      </c>
      <c r="G16" s="15">
        <v>0</v>
      </c>
      <c r="H16" s="142">
        <v>3</v>
      </c>
      <c r="I16" s="15">
        <v>0</v>
      </c>
      <c r="J16" s="52">
        <v>6</v>
      </c>
      <c r="K16" s="15"/>
      <c r="L16" s="15"/>
    </row>
    <row r="17" spans="1:12" x14ac:dyDescent="0.35">
      <c r="A17" s="16" t="s">
        <v>1133</v>
      </c>
      <c r="B17" s="17" t="s">
        <v>1165</v>
      </c>
      <c r="C17" s="142">
        <v>4</v>
      </c>
      <c r="D17" s="142"/>
      <c r="E17" s="142">
        <v>4</v>
      </c>
      <c r="F17" s="15"/>
      <c r="G17" s="15"/>
      <c r="H17" s="142">
        <v>4</v>
      </c>
      <c r="I17" s="15"/>
      <c r="J17" s="52">
        <v>8</v>
      </c>
      <c r="K17" s="15"/>
      <c r="L17" s="15"/>
    </row>
    <row r="18" spans="1:12" x14ac:dyDescent="0.35">
      <c r="A18" s="16" t="s">
        <v>722</v>
      </c>
      <c r="B18" s="17" t="s">
        <v>726</v>
      </c>
      <c r="C18" s="142">
        <v>5</v>
      </c>
      <c r="D18" s="142"/>
      <c r="E18" s="142">
        <v>5</v>
      </c>
      <c r="F18" s="15">
        <v>0</v>
      </c>
      <c r="G18" s="15">
        <v>0</v>
      </c>
      <c r="H18" s="142">
        <v>5</v>
      </c>
      <c r="I18" s="15">
        <v>0</v>
      </c>
      <c r="J18" s="52">
        <v>10</v>
      </c>
      <c r="K18" s="15">
        <v>0</v>
      </c>
      <c r="L18" s="15">
        <v>0</v>
      </c>
    </row>
    <row r="19" spans="1:12" x14ac:dyDescent="0.35">
      <c r="A19" s="21" t="s">
        <v>208</v>
      </c>
      <c r="B19" s="22"/>
      <c r="C19" s="22">
        <f>SUM(C3:C18)</f>
        <v>113</v>
      </c>
      <c r="D19" s="386" t="s">
        <v>635</v>
      </c>
      <c r="E19" s="26">
        <f>SUM(E3:E18)</f>
        <v>113</v>
      </c>
      <c r="F19" s="22">
        <v>0</v>
      </c>
      <c r="G19" s="22">
        <v>0</v>
      </c>
      <c r="H19" s="22">
        <f>SUM(H3:H18)</f>
        <v>113</v>
      </c>
      <c r="I19" s="22">
        <v>0</v>
      </c>
      <c r="J19" s="22">
        <f>SUM(J3:J18)</f>
        <v>226</v>
      </c>
      <c r="K19" s="22">
        <v>0</v>
      </c>
      <c r="L19" s="22">
        <f>SUM(L3:L18)</f>
        <v>1</v>
      </c>
    </row>
    <row r="21" spans="1:12" x14ac:dyDescent="0.35">
      <c r="A21" s="12" t="s">
        <v>78</v>
      </c>
    </row>
    <row r="22" spans="1:12" x14ac:dyDescent="0.35">
      <c r="A22" s="16" t="s">
        <v>79</v>
      </c>
      <c r="C22" s="174" t="s">
        <v>631</v>
      </c>
      <c r="D22" s="174"/>
      <c r="E22" s="174"/>
    </row>
    <row r="23" spans="1:12" x14ac:dyDescent="0.35">
      <c r="A23" s="29" t="s">
        <v>80</v>
      </c>
    </row>
    <row r="24" spans="1:12" x14ac:dyDescent="0.35">
      <c r="A24" s="30" t="s">
        <v>81</v>
      </c>
    </row>
    <row r="25" spans="1:12" x14ac:dyDescent="0.35">
      <c r="A25" s="203" t="s">
        <v>789</v>
      </c>
    </row>
    <row r="26" spans="1:12" x14ac:dyDescent="0.35">
      <c r="A26" s="420" t="s">
        <v>1142</v>
      </c>
    </row>
    <row r="27" spans="1:12" x14ac:dyDescent="0.35">
      <c r="A27" s="292" t="s">
        <v>840</v>
      </c>
    </row>
    <row r="28" spans="1:12" ht="15" thickBot="1" x14ac:dyDescent="0.4"/>
    <row r="29" spans="1:12" ht="31.5" thickBot="1" x14ac:dyDescent="0.4">
      <c r="A29" s="393" t="s">
        <v>1141</v>
      </c>
      <c r="B29" s="390"/>
      <c r="C29" s="390"/>
      <c r="D29" s="392"/>
      <c r="E29" s="642" t="s">
        <v>15</v>
      </c>
      <c r="F29" s="643"/>
      <c r="G29" s="640" t="s">
        <v>14</v>
      </c>
      <c r="H29" s="639"/>
      <c r="I29" s="638" t="s">
        <v>30</v>
      </c>
      <c r="J29" s="640"/>
      <c r="K29" s="639"/>
      <c r="L29" s="35" t="s">
        <v>242</v>
      </c>
    </row>
    <row r="30" spans="1:12" ht="43.5" x14ac:dyDescent="0.35">
      <c r="A30" s="32" t="s">
        <v>246</v>
      </c>
      <c r="B30" s="32" t="s">
        <v>247</v>
      </c>
      <c r="C30" s="32" t="s">
        <v>248</v>
      </c>
      <c r="D30" s="33" t="s">
        <v>249</v>
      </c>
      <c r="E30" s="34" t="s">
        <v>250</v>
      </c>
      <c r="F30" s="33" t="s">
        <v>251</v>
      </c>
      <c r="G30" s="34" t="s">
        <v>252</v>
      </c>
      <c r="H30" s="33" t="s">
        <v>251</v>
      </c>
      <c r="I30" s="227" t="s">
        <v>788</v>
      </c>
      <c r="J30" s="32" t="s">
        <v>253</v>
      </c>
      <c r="K30" s="33" t="s">
        <v>249</v>
      </c>
      <c r="L30" s="36" t="s">
        <v>254</v>
      </c>
    </row>
    <row r="31" spans="1:12" ht="78.5" x14ac:dyDescent="0.35">
      <c r="A31" s="50">
        <v>113</v>
      </c>
      <c r="B31" s="50" t="s">
        <v>716</v>
      </c>
      <c r="C31" s="229" t="s">
        <v>744</v>
      </c>
      <c r="D31" s="51">
        <v>0.99</v>
      </c>
      <c r="E31" s="50">
        <v>113</v>
      </c>
      <c r="F31" s="50" t="s">
        <v>258</v>
      </c>
      <c r="G31" s="50">
        <v>113</v>
      </c>
      <c r="H31" s="50" t="s">
        <v>258</v>
      </c>
      <c r="I31" s="229" t="s">
        <v>69</v>
      </c>
      <c r="J31" s="201" t="s">
        <v>743</v>
      </c>
      <c r="K31" s="51">
        <v>0.99</v>
      </c>
      <c r="L31" s="50" t="s">
        <v>1209</v>
      </c>
    </row>
    <row r="33" spans="1:8" ht="29" x14ac:dyDescent="0.35">
      <c r="A33" s="56" t="s">
        <v>14</v>
      </c>
      <c r="B33" s="56" t="s">
        <v>330</v>
      </c>
      <c r="C33" s="97" t="s">
        <v>332</v>
      </c>
      <c r="D33" s="82" t="s">
        <v>748</v>
      </c>
      <c r="E33" s="83" t="s">
        <v>633</v>
      </c>
      <c r="F33" s="83" t="s">
        <v>335</v>
      </c>
      <c r="G33" s="56" t="s">
        <v>1220</v>
      </c>
      <c r="H33" s="56" t="s">
        <v>336</v>
      </c>
    </row>
    <row r="34" spans="1:8" ht="42.75" customHeight="1" x14ac:dyDescent="0.35">
      <c r="A34" s="84"/>
      <c r="B34" s="87" t="s">
        <v>41</v>
      </c>
      <c r="C34" s="76" t="s">
        <v>359</v>
      </c>
      <c r="D34" s="92">
        <v>16</v>
      </c>
      <c r="E34" s="92">
        <v>113</v>
      </c>
      <c r="F34" s="92" t="s">
        <v>350</v>
      </c>
      <c r="G34" s="92"/>
      <c r="H34" s="92"/>
    </row>
    <row r="35" spans="1:8" x14ac:dyDescent="0.35">
      <c r="A35" s="88" t="s">
        <v>256</v>
      </c>
      <c r="B35" s="88"/>
      <c r="C35" s="63"/>
      <c r="D35" s="77"/>
      <c r="E35" s="77"/>
      <c r="F35" s="93"/>
      <c r="G35" s="77" t="s">
        <v>1781</v>
      </c>
      <c r="H35" s="77" t="s">
        <v>1388</v>
      </c>
    </row>
    <row r="36" spans="1:8" x14ac:dyDescent="0.35">
      <c r="A36" s="88"/>
      <c r="B36" s="88"/>
      <c r="C36" s="63"/>
      <c r="D36" s="93"/>
      <c r="E36" s="93"/>
      <c r="F36" s="93"/>
      <c r="G36" s="95"/>
      <c r="H36" s="95"/>
    </row>
    <row r="37" spans="1:8" ht="27.75" customHeight="1" x14ac:dyDescent="0.35">
      <c r="A37" s="85"/>
      <c r="B37" s="372"/>
      <c r="C37" s="74"/>
      <c r="D37" s="93"/>
      <c r="E37" s="93"/>
      <c r="F37" s="93"/>
      <c r="G37" s="95"/>
      <c r="H37" s="63"/>
    </row>
    <row r="38" spans="1:8" ht="31.5" customHeight="1" x14ac:dyDescent="0.35">
      <c r="A38" s="86"/>
      <c r="B38" s="91"/>
      <c r="C38" s="75"/>
      <c r="D38" s="94"/>
      <c r="E38" s="94"/>
      <c r="F38" s="94"/>
      <c r="G38" s="96"/>
      <c r="H38" s="96"/>
    </row>
    <row r="40" spans="1:8" x14ac:dyDescent="0.35">
      <c r="A40" s="219" t="s">
        <v>749</v>
      </c>
      <c r="B40" s="220" t="s">
        <v>760</v>
      </c>
      <c r="C40" s="221"/>
      <c r="D40" s="221"/>
      <c r="E40" s="221"/>
      <c r="F40" s="222"/>
      <c r="G40" s="222" t="s">
        <v>761</v>
      </c>
    </row>
    <row r="41" spans="1:8" x14ac:dyDescent="0.35">
      <c r="A41" s="175"/>
      <c r="B41" s="223"/>
      <c r="C41" s="224"/>
      <c r="D41" s="224"/>
      <c r="E41" s="224"/>
      <c r="F41" s="225"/>
      <c r="G41" s="225"/>
    </row>
    <row r="42" spans="1:8" x14ac:dyDescent="0.35">
      <c r="A42" s="371" t="s">
        <v>1202</v>
      </c>
      <c r="B42" s="226" t="s">
        <v>1665</v>
      </c>
      <c r="C42" s="224"/>
      <c r="D42" s="224"/>
      <c r="E42" s="224"/>
      <c r="F42" s="225"/>
      <c r="G42" s="609" t="s">
        <v>1745</v>
      </c>
    </row>
    <row r="43" spans="1:8" x14ac:dyDescent="0.35">
      <c r="A43" s="175" t="s">
        <v>827</v>
      </c>
      <c r="B43" s="226" t="s">
        <v>1199</v>
      </c>
      <c r="C43" s="224"/>
      <c r="D43" s="224"/>
      <c r="E43" s="224"/>
      <c r="F43" s="225"/>
      <c r="G43" s="225"/>
    </row>
    <row r="44" spans="1:8" x14ac:dyDescent="0.35">
      <c r="A44" s="175" t="s">
        <v>1201</v>
      </c>
      <c r="B44" s="226" t="s">
        <v>1200</v>
      </c>
      <c r="C44" s="224"/>
      <c r="D44" s="224"/>
      <c r="E44" s="224"/>
      <c r="F44" s="225"/>
      <c r="G44" s="225" t="s">
        <v>1760</v>
      </c>
    </row>
    <row r="45" spans="1:8" x14ac:dyDescent="0.35">
      <c r="A45" s="175" t="s">
        <v>827</v>
      </c>
      <c r="B45" s="226" t="s">
        <v>1203</v>
      </c>
      <c r="C45" s="224"/>
      <c r="D45" s="224"/>
      <c r="E45" s="224"/>
      <c r="F45" s="225"/>
      <c r="G45" s="225" t="s">
        <v>1746</v>
      </c>
    </row>
    <row r="46" spans="1:8" x14ac:dyDescent="0.35">
      <c r="A46" s="175" t="s">
        <v>1756</v>
      </c>
      <c r="B46" s="226" t="s">
        <v>1260</v>
      </c>
      <c r="C46" s="224"/>
      <c r="D46" s="224"/>
      <c r="E46" s="224"/>
      <c r="F46" s="225"/>
      <c r="G46" s="225"/>
    </row>
    <row r="47" spans="1:8" x14ac:dyDescent="0.35">
      <c r="A47" s="217" t="s">
        <v>1264</v>
      </c>
      <c r="B47" s="444" t="s">
        <v>1840</v>
      </c>
      <c r="C47" s="215"/>
      <c r="D47" s="215"/>
      <c r="E47" s="215"/>
      <c r="F47" s="216"/>
      <c r="G47" s="216"/>
    </row>
    <row r="48" spans="1:8" x14ac:dyDescent="0.35">
      <c r="A48" s="175"/>
      <c r="B48" s="226"/>
      <c r="C48" s="224"/>
      <c r="D48" s="224"/>
      <c r="E48" s="224"/>
      <c r="F48" s="225"/>
      <c r="G48" s="225"/>
    </row>
    <row r="49" spans="1:7" x14ac:dyDescent="0.35">
      <c r="A49" s="175"/>
      <c r="B49" s="226"/>
      <c r="C49" s="224"/>
      <c r="D49" s="224"/>
      <c r="E49" s="224"/>
      <c r="F49" s="225"/>
      <c r="G49" s="225"/>
    </row>
    <row r="50" spans="1:7" x14ac:dyDescent="0.35">
      <c r="A50" s="175"/>
      <c r="B50" s="226"/>
      <c r="C50" s="224"/>
      <c r="D50" s="224"/>
      <c r="E50" s="224"/>
      <c r="F50" s="225"/>
      <c r="G50" s="225"/>
    </row>
    <row r="51" spans="1:7" x14ac:dyDescent="0.35">
      <c r="A51" s="175"/>
      <c r="B51" s="226"/>
      <c r="C51" s="224"/>
      <c r="D51" s="224"/>
      <c r="E51" s="224"/>
      <c r="F51" s="225"/>
      <c r="G51" s="225"/>
    </row>
    <row r="52" spans="1:7" x14ac:dyDescent="0.35">
      <c r="A52" s="217"/>
      <c r="B52" s="214"/>
      <c r="C52" s="215"/>
      <c r="D52" s="215"/>
      <c r="E52" s="215"/>
      <c r="F52" s="216"/>
      <c r="G52" s="216"/>
    </row>
  </sheetData>
  <mergeCells count="3">
    <mergeCell ref="E29:F29"/>
    <mergeCell ref="G29:H29"/>
    <mergeCell ref="I29:K29"/>
  </mergeCells>
  <hyperlinks>
    <hyperlink ref="B44" r:id="rId1" xr:uid="{88A4151A-FE31-460F-B6AF-72208370EE7F}"/>
    <hyperlink ref="B45" r:id="rId2" xr:uid="{BA24DFD1-563F-4054-B93B-BE158D771080}"/>
    <hyperlink ref="B47" r:id="rId3" display="mailto:IS.Helpdesk@northernrailway.co.uk" xr:uid="{BEA97F3A-6B3C-4156-B28E-1FF53E55F5A1}"/>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55"/>
  <sheetViews>
    <sheetView topLeftCell="A37" zoomScale="90" zoomScaleNormal="90" workbookViewId="0">
      <selection activeCell="B48" sqref="B48"/>
    </sheetView>
  </sheetViews>
  <sheetFormatPr defaultRowHeight="14.5" x14ac:dyDescent="0.35"/>
  <cols>
    <col min="1" max="1" width="34.453125" customWidth="1"/>
    <col min="2" max="2" width="13.7265625" customWidth="1"/>
    <col min="3" max="3" width="12" customWidth="1"/>
    <col min="4" max="4" width="10.54296875" customWidth="1"/>
    <col min="5" max="5" width="13.54296875" customWidth="1"/>
    <col min="6" max="6" width="15.7265625" customWidth="1"/>
    <col min="7" max="7" width="17.1796875" customWidth="1"/>
    <col min="8" max="8" width="11.453125" customWidth="1"/>
    <col min="9" max="9" width="14.26953125" customWidth="1"/>
    <col min="10" max="10" width="12.54296875" customWidth="1"/>
    <col min="11" max="12" width="10.26953125" customWidth="1"/>
    <col min="13" max="13" width="13.81640625" customWidth="1"/>
    <col min="14" max="14" width="14" customWidth="1"/>
    <col min="15" max="15" width="15" customWidth="1"/>
    <col min="16" max="16" width="12.26953125" customWidth="1"/>
    <col min="17" max="17" width="12.54296875" customWidth="1"/>
    <col min="18" max="18" width="17.453125" customWidth="1"/>
    <col min="19" max="19" width="21.7265625" customWidth="1"/>
  </cols>
  <sheetData>
    <row r="1" spans="1:15" ht="43.5" x14ac:dyDescent="0.35">
      <c r="A1" s="28" t="s">
        <v>11</v>
      </c>
      <c r="B1" s="8" t="s">
        <v>12</v>
      </c>
      <c r="C1" s="28" t="s">
        <v>1140</v>
      </c>
      <c r="D1" s="27" t="s">
        <v>1128</v>
      </c>
      <c r="E1" s="27" t="s">
        <v>1129</v>
      </c>
      <c r="F1" s="27" t="s">
        <v>33</v>
      </c>
      <c r="G1" s="28" t="s">
        <v>209</v>
      </c>
      <c r="H1" s="28" t="s">
        <v>34</v>
      </c>
      <c r="I1" s="27" t="s">
        <v>1778</v>
      </c>
      <c r="J1" s="28" t="s">
        <v>15</v>
      </c>
      <c r="K1" s="28" t="s">
        <v>17</v>
      </c>
      <c r="L1" s="8" t="s">
        <v>1136</v>
      </c>
      <c r="N1" s="59" t="s">
        <v>18</v>
      </c>
      <c r="O1" s="59" t="s">
        <v>19</v>
      </c>
    </row>
    <row r="2" spans="1:15" x14ac:dyDescent="0.35">
      <c r="A2" s="1"/>
      <c r="C2" s="9"/>
      <c r="D2" s="9"/>
      <c r="E2" s="9"/>
      <c r="F2" s="9"/>
      <c r="G2" s="9"/>
      <c r="H2" s="9"/>
      <c r="I2" s="9"/>
      <c r="J2" s="9"/>
      <c r="K2" s="9"/>
      <c r="L2" s="378"/>
      <c r="N2" s="62" t="s">
        <v>21</v>
      </c>
      <c r="O2" s="62" t="s">
        <v>366</v>
      </c>
    </row>
    <row r="3" spans="1:15" ht="29" x14ac:dyDescent="0.35">
      <c r="A3" s="16" t="s">
        <v>287</v>
      </c>
      <c r="B3" s="17" t="s">
        <v>307</v>
      </c>
      <c r="C3" s="17">
        <v>14</v>
      </c>
      <c r="D3" s="17"/>
      <c r="E3" s="17">
        <v>14</v>
      </c>
      <c r="F3" s="293">
        <v>2</v>
      </c>
      <c r="G3" s="15">
        <v>0</v>
      </c>
      <c r="H3" s="17">
        <v>14</v>
      </c>
      <c r="I3" s="15">
        <v>0</v>
      </c>
      <c r="J3" s="49">
        <v>28</v>
      </c>
      <c r="K3" s="14">
        <v>1</v>
      </c>
      <c r="L3" s="398">
        <v>2</v>
      </c>
      <c r="N3" s="64" t="s">
        <v>364</v>
      </c>
      <c r="O3" s="64" t="s">
        <v>365</v>
      </c>
    </row>
    <row r="4" spans="1:15" x14ac:dyDescent="0.35">
      <c r="A4" s="16" t="s">
        <v>288</v>
      </c>
      <c r="B4" s="17" t="s">
        <v>308</v>
      </c>
      <c r="C4" s="17">
        <v>4</v>
      </c>
      <c r="D4" s="17"/>
      <c r="E4" s="17">
        <v>4</v>
      </c>
      <c r="F4" s="15">
        <v>0</v>
      </c>
      <c r="G4" s="15">
        <v>0</v>
      </c>
      <c r="H4" s="17">
        <v>4</v>
      </c>
      <c r="I4" s="15">
        <v>0</v>
      </c>
      <c r="J4" s="49">
        <v>8</v>
      </c>
      <c r="K4" s="15">
        <v>0</v>
      </c>
      <c r="L4" s="15">
        <v>0</v>
      </c>
      <c r="N4" s="127"/>
      <c r="O4" s="127"/>
    </row>
    <row r="5" spans="1:15" x14ac:dyDescent="0.35">
      <c r="A5" s="16" t="s">
        <v>289</v>
      </c>
      <c r="B5" s="17" t="s">
        <v>309</v>
      </c>
      <c r="C5" s="17">
        <v>4</v>
      </c>
      <c r="D5" s="17"/>
      <c r="E5" s="17">
        <v>4</v>
      </c>
      <c r="F5" s="15">
        <v>0</v>
      </c>
      <c r="G5" s="15">
        <v>0</v>
      </c>
      <c r="H5" s="17">
        <v>4</v>
      </c>
      <c r="I5" s="15">
        <v>0</v>
      </c>
      <c r="J5" s="49">
        <v>8</v>
      </c>
      <c r="K5" s="15">
        <v>0</v>
      </c>
      <c r="L5" s="15">
        <v>0</v>
      </c>
    </row>
    <row r="6" spans="1:15" x14ac:dyDescent="0.35">
      <c r="A6" s="16" t="s">
        <v>290</v>
      </c>
      <c r="B6" s="17" t="s">
        <v>310</v>
      </c>
      <c r="C6" s="17">
        <v>8</v>
      </c>
      <c r="D6" s="17"/>
      <c r="E6" s="17">
        <v>8</v>
      </c>
      <c r="F6" s="15">
        <v>0</v>
      </c>
      <c r="G6" s="15">
        <v>0</v>
      </c>
      <c r="H6" s="17">
        <v>8</v>
      </c>
      <c r="I6" s="15">
        <v>0</v>
      </c>
      <c r="J6" s="15">
        <v>0</v>
      </c>
      <c r="K6" s="14">
        <v>1</v>
      </c>
      <c r="L6" s="15">
        <v>0</v>
      </c>
    </row>
    <row r="7" spans="1:15" x14ac:dyDescent="0.35">
      <c r="A7" s="16" t="s">
        <v>90</v>
      </c>
      <c r="B7" s="17" t="s">
        <v>311</v>
      </c>
      <c r="C7" s="17">
        <v>7</v>
      </c>
      <c r="D7" s="17"/>
      <c r="E7" s="17">
        <v>7</v>
      </c>
      <c r="F7" s="15">
        <v>0</v>
      </c>
      <c r="G7" s="15">
        <v>0</v>
      </c>
      <c r="H7" s="17">
        <v>7</v>
      </c>
      <c r="I7" s="15">
        <v>0</v>
      </c>
      <c r="J7" s="49">
        <v>14</v>
      </c>
      <c r="K7" s="15">
        <v>0</v>
      </c>
      <c r="L7" s="15">
        <v>0</v>
      </c>
    </row>
    <row r="8" spans="1:15" x14ac:dyDescent="0.35">
      <c r="A8" s="16" t="s">
        <v>291</v>
      </c>
      <c r="B8" s="17" t="s">
        <v>312</v>
      </c>
      <c r="C8" s="17">
        <v>5</v>
      </c>
      <c r="D8" s="17"/>
      <c r="E8" s="17">
        <v>5</v>
      </c>
      <c r="F8" s="15">
        <v>0</v>
      </c>
      <c r="G8" s="15">
        <v>0</v>
      </c>
      <c r="H8" s="17">
        <v>5</v>
      </c>
      <c r="I8" s="15">
        <v>0</v>
      </c>
      <c r="J8" s="49">
        <v>10</v>
      </c>
      <c r="K8" s="15">
        <v>0</v>
      </c>
      <c r="L8" s="421">
        <v>1</v>
      </c>
    </row>
    <row r="9" spans="1:15" x14ac:dyDescent="0.35">
      <c r="A9" s="16" t="s">
        <v>1112</v>
      </c>
      <c r="B9" s="17" t="s">
        <v>1113</v>
      </c>
      <c r="C9" s="17">
        <v>6</v>
      </c>
      <c r="D9" s="17"/>
      <c r="E9" s="17">
        <v>6</v>
      </c>
      <c r="F9" s="15">
        <v>0</v>
      </c>
      <c r="G9" s="15">
        <v>0</v>
      </c>
      <c r="H9" s="17">
        <v>6</v>
      </c>
      <c r="I9" s="15">
        <v>0</v>
      </c>
      <c r="J9" s="49">
        <v>12</v>
      </c>
      <c r="K9" s="15">
        <v>0</v>
      </c>
      <c r="L9" s="15">
        <v>0</v>
      </c>
    </row>
    <row r="10" spans="1:15" x14ac:dyDescent="0.35">
      <c r="A10" s="16" t="s">
        <v>292</v>
      </c>
      <c r="B10" s="17" t="s">
        <v>1527</v>
      </c>
      <c r="C10" s="17">
        <v>11</v>
      </c>
      <c r="D10" s="17"/>
      <c r="E10" s="17">
        <v>11</v>
      </c>
      <c r="F10" s="15">
        <v>0</v>
      </c>
      <c r="G10" s="15">
        <v>0</v>
      </c>
      <c r="H10" s="17">
        <v>11</v>
      </c>
      <c r="I10" s="15">
        <v>0</v>
      </c>
      <c r="J10" s="49">
        <v>22</v>
      </c>
      <c r="K10" s="14">
        <v>2</v>
      </c>
      <c r="L10" s="15">
        <v>0</v>
      </c>
    </row>
    <row r="11" spans="1:15" x14ac:dyDescent="0.35">
      <c r="A11" s="16" t="s">
        <v>293</v>
      </c>
      <c r="B11" s="17" t="s">
        <v>313</v>
      </c>
      <c r="C11" s="17">
        <v>27</v>
      </c>
      <c r="D11" s="17"/>
      <c r="E11" s="17">
        <v>27</v>
      </c>
      <c r="F11" s="293">
        <v>2</v>
      </c>
      <c r="G11" s="15">
        <v>0</v>
      </c>
      <c r="H11" s="17">
        <v>27</v>
      </c>
      <c r="I11" s="15">
        <v>0</v>
      </c>
      <c r="J11" s="49">
        <v>30</v>
      </c>
      <c r="K11" s="15">
        <v>0</v>
      </c>
      <c r="L11" s="421">
        <v>2</v>
      </c>
    </row>
    <row r="12" spans="1:15" x14ac:dyDescent="0.35">
      <c r="A12" s="16" t="s">
        <v>294</v>
      </c>
      <c r="B12" s="17" t="s">
        <v>314</v>
      </c>
      <c r="C12" s="17">
        <v>5</v>
      </c>
      <c r="D12" s="17"/>
      <c r="E12" s="17">
        <v>5</v>
      </c>
      <c r="F12" s="15">
        <v>0</v>
      </c>
      <c r="G12" s="15">
        <v>0</v>
      </c>
      <c r="H12" s="17">
        <v>5</v>
      </c>
      <c r="I12" s="15">
        <v>0</v>
      </c>
      <c r="J12" s="49">
        <v>10</v>
      </c>
      <c r="K12" s="15">
        <v>0</v>
      </c>
      <c r="L12" s="15">
        <v>0</v>
      </c>
    </row>
    <row r="13" spans="1:15" x14ac:dyDescent="0.35">
      <c r="A13" s="16" t="s">
        <v>295</v>
      </c>
      <c r="B13" s="17" t="s">
        <v>315</v>
      </c>
      <c r="C13" s="17">
        <v>18</v>
      </c>
      <c r="D13" s="17"/>
      <c r="E13" s="644">
        <v>63</v>
      </c>
      <c r="F13" s="15">
        <v>0</v>
      </c>
      <c r="G13" s="15">
        <v>0</v>
      </c>
      <c r="H13" s="17">
        <v>18</v>
      </c>
      <c r="I13" s="15">
        <v>0</v>
      </c>
      <c r="J13" s="49">
        <v>36</v>
      </c>
      <c r="K13" s="15">
        <v>0</v>
      </c>
      <c r="L13" s="15">
        <v>0</v>
      </c>
    </row>
    <row r="14" spans="1:15" x14ac:dyDescent="0.35">
      <c r="A14" s="16" t="s">
        <v>296</v>
      </c>
      <c r="B14" s="17" t="s">
        <v>316</v>
      </c>
      <c r="C14" s="17">
        <v>8</v>
      </c>
      <c r="D14" s="17"/>
      <c r="E14" s="645"/>
      <c r="F14" s="15">
        <v>0</v>
      </c>
      <c r="G14" s="15">
        <v>0</v>
      </c>
      <c r="H14" s="17">
        <v>8</v>
      </c>
      <c r="I14" s="15">
        <v>0</v>
      </c>
      <c r="J14" s="49">
        <v>16</v>
      </c>
      <c r="K14" s="15">
        <v>0</v>
      </c>
      <c r="L14" s="15">
        <v>0</v>
      </c>
    </row>
    <row r="15" spans="1:15" x14ac:dyDescent="0.35">
      <c r="A15" s="16" t="s">
        <v>297</v>
      </c>
      <c r="B15" s="17" t="s">
        <v>317</v>
      </c>
      <c r="C15" s="17">
        <v>9</v>
      </c>
      <c r="D15" s="17"/>
      <c r="E15" s="645"/>
      <c r="F15" s="15">
        <v>0</v>
      </c>
      <c r="G15" s="15">
        <v>0</v>
      </c>
      <c r="H15" s="17">
        <v>9</v>
      </c>
      <c r="I15" s="15">
        <v>0</v>
      </c>
      <c r="J15" s="49">
        <v>18</v>
      </c>
      <c r="K15" s="15">
        <v>0</v>
      </c>
      <c r="L15" s="15">
        <v>0</v>
      </c>
    </row>
    <row r="16" spans="1:15" x14ac:dyDescent="0.35">
      <c r="A16" s="16" t="s">
        <v>298</v>
      </c>
      <c r="B16" s="17" t="s">
        <v>318</v>
      </c>
      <c r="C16" s="17">
        <v>16</v>
      </c>
      <c r="D16" s="17"/>
      <c r="E16" s="645"/>
      <c r="F16" s="15">
        <v>0</v>
      </c>
      <c r="G16" s="15">
        <v>0</v>
      </c>
      <c r="H16" s="17">
        <v>16</v>
      </c>
      <c r="I16" s="15">
        <v>0</v>
      </c>
      <c r="J16" s="49">
        <v>32</v>
      </c>
      <c r="K16" s="15">
        <v>0</v>
      </c>
      <c r="L16" s="15">
        <v>0</v>
      </c>
    </row>
    <row r="17" spans="1:12" x14ac:dyDescent="0.35">
      <c r="A17" s="16" t="s">
        <v>299</v>
      </c>
      <c r="B17" s="17" t="s">
        <v>319</v>
      </c>
      <c r="C17" s="17">
        <v>12</v>
      </c>
      <c r="D17" s="17"/>
      <c r="E17" s="646"/>
      <c r="F17" s="15">
        <v>0</v>
      </c>
      <c r="G17" s="15">
        <v>0</v>
      </c>
      <c r="H17" s="17">
        <v>12</v>
      </c>
      <c r="I17" s="15">
        <v>0</v>
      </c>
      <c r="J17" s="49">
        <v>24</v>
      </c>
      <c r="K17" s="15">
        <v>0</v>
      </c>
      <c r="L17" s="15">
        <v>0</v>
      </c>
    </row>
    <row r="18" spans="1:12" x14ac:dyDescent="0.35">
      <c r="A18" s="16" t="s">
        <v>300</v>
      </c>
      <c r="B18" s="17" t="s">
        <v>320</v>
      </c>
      <c r="C18" s="17">
        <v>27</v>
      </c>
      <c r="D18" s="17"/>
      <c r="E18" s="644">
        <v>39</v>
      </c>
      <c r="F18" s="293">
        <v>1</v>
      </c>
      <c r="G18" s="15">
        <v>0</v>
      </c>
      <c r="H18" s="17">
        <v>27</v>
      </c>
      <c r="I18" s="15">
        <v>0</v>
      </c>
      <c r="J18" s="15">
        <v>0</v>
      </c>
      <c r="K18" s="15">
        <v>0</v>
      </c>
      <c r="L18" s="421">
        <v>1</v>
      </c>
    </row>
    <row r="19" spans="1:12" x14ac:dyDescent="0.35">
      <c r="A19" s="16" t="s">
        <v>301</v>
      </c>
      <c r="B19" s="17" t="s">
        <v>321</v>
      </c>
      <c r="C19" s="17">
        <v>12</v>
      </c>
      <c r="D19" s="17"/>
      <c r="E19" s="646"/>
      <c r="F19" s="293">
        <v>2</v>
      </c>
      <c r="G19" s="15">
        <v>0</v>
      </c>
      <c r="H19" s="17">
        <v>12</v>
      </c>
      <c r="I19" s="15">
        <v>0</v>
      </c>
      <c r="J19" s="15">
        <v>0</v>
      </c>
      <c r="K19" s="14">
        <v>1</v>
      </c>
      <c r="L19" s="15">
        <v>0</v>
      </c>
    </row>
    <row r="20" spans="1:12" x14ac:dyDescent="0.35">
      <c r="A20" s="16" t="s">
        <v>302</v>
      </c>
      <c r="B20" s="17" t="s">
        <v>322</v>
      </c>
      <c r="C20" s="17">
        <v>9</v>
      </c>
      <c r="D20" s="17"/>
      <c r="E20" s="17">
        <v>9</v>
      </c>
      <c r="F20" s="15">
        <v>0</v>
      </c>
      <c r="G20" s="15">
        <v>0</v>
      </c>
      <c r="H20" s="17">
        <v>9</v>
      </c>
      <c r="I20" s="15">
        <v>0</v>
      </c>
      <c r="J20" s="491">
        <v>16</v>
      </c>
      <c r="K20" s="15">
        <v>0</v>
      </c>
      <c r="L20" s="15">
        <v>0</v>
      </c>
    </row>
    <row r="21" spans="1:12" x14ac:dyDescent="0.35">
      <c r="A21" s="16" t="s">
        <v>303</v>
      </c>
      <c r="B21" s="17" t="s">
        <v>323</v>
      </c>
      <c r="C21" s="17">
        <v>12</v>
      </c>
      <c r="D21" s="17"/>
      <c r="E21" s="17">
        <v>12</v>
      </c>
      <c r="F21" s="15">
        <v>0</v>
      </c>
      <c r="G21" s="15">
        <v>0</v>
      </c>
      <c r="H21" s="17">
        <v>12</v>
      </c>
      <c r="I21" s="15">
        <v>0</v>
      </c>
      <c r="J21" s="49">
        <v>24</v>
      </c>
      <c r="K21" s="15">
        <v>0</v>
      </c>
      <c r="L21" s="15">
        <v>0</v>
      </c>
    </row>
    <row r="22" spans="1:12" x14ac:dyDescent="0.35">
      <c r="A22" s="16" t="s">
        <v>304</v>
      </c>
      <c r="B22" s="17" t="s">
        <v>324</v>
      </c>
      <c r="C22" s="17">
        <v>11</v>
      </c>
      <c r="D22" s="17"/>
      <c r="E22" s="17">
        <v>11</v>
      </c>
      <c r="F22" s="15">
        <v>0</v>
      </c>
      <c r="G22" s="15">
        <v>0</v>
      </c>
      <c r="H22" s="17">
        <v>11</v>
      </c>
      <c r="I22" s="15">
        <v>0</v>
      </c>
      <c r="J22" s="49">
        <v>22</v>
      </c>
      <c r="K22" s="14">
        <v>1</v>
      </c>
      <c r="L22" s="421">
        <v>3</v>
      </c>
    </row>
    <row r="23" spans="1:12" x14ac:dyDescent="0.35">
      <c r="A23" s="16" t="s">
        <v>305</v>
      </c>
      <c r="B23" s="17" t="s">
        <v>325</v>
      </c>
      <c r="C23" s="17">
        <v>6</v>
      </c>
      <c r="D23" s="17"/>
      <c r="E23" s="17">
        <v>6</v>
      </c>
      <c r="F23" s="15">
        <v>0</v>
      </c>
      <c r="G23" s="15">
        <v>0</v>
      </c>
      <c r="H23" s="17">
        <v>6</v>
      </c>
      <c r="I23" s="15">
        <v>0</v>
      </c>
      <c r="J23" s="49">
        <v>12</v>
      </c>
      <c r="K23" s="14">
        <v>1</v>
      </c>
      <c r="L23" s="421">
        <v>2</v>
      </c>
    </row>
    <row r="24" spans="1:12" x14ac:dyDescent="0.35">
      <c r="A24" s="16" t="s">
        <v>306</v>
      </c>
      <c r="B24" s="17" t="s">
        <v>326</v>
      </c>
      <c r="C24" s="17">
        <v>5</v>
      </c>
      <c r="D24" s="17"/>
      <c r="E24" s="17">
        <v>5</v>
      </c>
      <c r="F24" s="293">
        <v>1</v>
      </c>
      <c r="G24" s="15">
        <v>0</v>
      </c>
      <c r="H24" s="17">
        <v>5</v>
      </c>
      <c r="I24" s="15">
        <v>0</v>
      </c>
      <c r="J24" s="49">
        <v>10</v>
      </c>
      <c r="K24" s="15">
        <v>0</v>
      </c>
      <c r="L24" s="15">
        <v>0</v>
      </c>
    </row>
    <row r="25" spans="1:12" x14ac:dyDescent="0.35">
      <c r="A25" s="53" t="s">
        <v>208</v>
      </c>
      <c r="B25" s="26"/>
      <c r="C25" s="26">
        <f t="shared" ref="C25:K25" si="0">SUM(C3:C24)</f>
        <v>236</v>
      </c>
      <c r="D25" s="26">
        <v>0</v>
      </c>
      <c r="E25" s="26">
        <f>SUM(E3:E24)</f>
        <v>236</v>
      </c>
      <c r="F25" s="26">
        <f t="shared" si="0"/>
        <v>8</v>
      </c>
      <c r="G25" s="26">
        <f t="shared" si="0"/>
        <v>0</v>
      </c>
      <c r="H25" s="26">
        <f t="shared" si="0"/>
        <v>236</v>
      </c>
      <c r="I25" s="26">
        <f t="shared" si="0"/>
        <v>0</v>
      </c>
      <c r="J25" s="26">
        <f t="shared" si="0"/>
        <v>352</v>
      </c>
      <c r="K25" s="26">
        <f t="shared" si="0"/>
        <v>7</v>
      </c>
      <c r="L25" s="26">
        <f>SUM(L3:L24)</f>
        <v>11</v>
      </c>
    </row>
    <row r="27" spans="1:12" x14ac:dyDescent="0.35">
      <c r="A27" s="12" t="s">
        <v>78</v>
      </c>
    </row>
    <row r="28" spans="1:12" x14ac:dyDescent="0.35">
      <c r="A28" s="16" t="s">
        <v>79</v>
      </c>
    </row>
    <row r="29" spans="1:12" x14ac:dyDescent="0.35">
      <c r="A29" s="29" t="s">
        <v>80</v>
      </c>
    </row>
    <row r="30" spans="1:12" x14ac:dyDescent="0.35">
      <c r="A30" s="30" t="s">
        <v>81</v>
      </c>
    </row>
    <row r="31" spans="1:12" x14ac:dyDescent="0.35">
      <c r="A31" s="203" t="s">
        <v>789</v>
      </c>
    </row>
    <row r="32" spans="1:12" x14ac:dyDescent="0.35">
      <c r="A32" s="420" t="s">
        <v>1142</v>
      </c>
    </row>
    <row r="33" spans="1:14" ht="15" thickBot="1" x14ac:dyDescent="0.4">
      <c r="A33" s="387" t="s">
        <v>840</v>
      </c>
    </row>
    <row r="34" spans="1:14" ht="16" thickBot="1" x14ac:dyDescent="0.4">
      <c r="A34" s="395"/>
      <c r="B34" s="391" t="s">
        <v>1141</v>
      </c>
      <c r="C34" s="391"/>
      <c r="D34" s="396"/>
      <c r="E34" s="638" t="s">
        <v>15</v>
      </c>
      <c r="F34" s="639"/>
      <c r="G34" s="640" t="s">
        <v>14</v>
      </c>
      <c r="H34" s="639"/>
      <c r="I34" s="181" t="s">
        <v>30</v>
      </c>
      <c r="J34" s="199"/>
      <c r="K34" s="200"/>
      <c r="L34" s="389"/>
      <c r="M34" s="397" t="s">
        <v>242</v>
      </c>
      <c r="N34" s="388" t="s">
        <v>647</v>
      </c>
    </row>
    <row r="35" spans="1:14" ht="43.5" x14ac:dyDescent="0.35">
      <c r="A35" s="169" t="s">
        <v>246</v>
      </c>
      <c r="B35" s="169" t="s">
        <v>247</v>
      </c>
      <c r="C35" s="169" t="s">
        <v>248</v>
      </c>
      <c r="D35" s="170" t="s">
        <v>249</v>
      </c>
      <c r="E35" s="168" t="s">
        <v>250</v>
      </c>
      <c r="F35" s="170" t="s">
        <v>251</v>
      </c>
      <c r="G35" s="168" t="s">
        <v>252</v>
      </c>
      <c r="H35" s="170" t="s">
        <v>251</v>
      </c>
      <c r="I35" s="168" t="s">
        <v>30</v>
      </c>
      <c r="J35" s="169" t="s">
        <v>253</v>
      </c>
      <c r="K35" s="170" t="s">
        <v>249</v>
      </c>
      <c r="L35" s="164" t="s">
        <v>254</v>
      </c>
      <c r="M35" s="171" t="s">
        <v>645</v>
      </c>
      <c r="N35" s="167" t="s">
        <v>252</v>
      </c>
    </row>
    <row r="36" spans="1:14" ht="116" x14ac:dyDescent="0.35">
      <c r="A36" s="50">
        <v>236</v>
      </c>
      <c r="B36" s="50" t="s">
        <v>255</v>
      </c>
      <c r="C36" s="138" t="s">
        <v>285</v>
      </c>
      <c r="D36" s="137" t="s">
        <v>646</v>
      </c>
      <c r="E36" s="50">
        <v>91</v>
      </c>
      <c r="F36" s="50" t="s">
        <v>258</v>
      </c>
      <c r="G36" s="50">
        <v>236</v>
      </c>
      <c r="H36" s="50" t="s">
        <v>350</v>
      </c>
      <c r="I36" s="50" t="s">
        <v>73</v>
      </c>
      <c r="J36" s="161" t="s">
        <v>787</v>
      </c>
      <c r="K36" s="51">
        <v>0.98</v>
      </c>
      <c r="L36" s="165" t="s">
        <v>327</v>
      </c>
      <c r="M36" s="40" t="s">
        <v>891</v>
      </c>
      <c r="N36" s="166">
        <v>7</v>
      </c>
    </row>
    <row r="38" spans="1:14" ht="29" x14ac:dyDescent="0.35">
      <c r="A38" s="56" t="s">
        <v>14</v>
      </c>
      <c r="B38" s="56" t="s">
        <v>330</v>
      </c>
      <c r="C38" s="83" t="s">
        <v>332</v>
      </c>
      <c r="D38" s="82" t="s">
        <v>748</v>
      </c>
      <c r="E38" s="83" t="s">
        <v>633</v>
      </c>
      <c r="F38" s="83" t="s">
        <v>335</v>
      </c>
      <c r="G38" s="56" t="s">
        <v>1220</v>
      </c>
      <c r="H38" s="56" t="s">
        <v>336</v>
      </c>
    </row>
    <row r="39" spans="1:14" ht="29" x14ac:dyDescent="0.35">
      <c r="A39" s="67" t="s">
        <v>256</v>
      </c>
      <c r="B39" s="237" t="s">
        <v>809</v>
      </c>
      <c r="C39" s="103" t="s">
        <v>352</v>
      </c>
      <c r="D39" s="92">
        <v>22</v>
      </c>
      <c r="E39" s="92">
        <v>236</v>
      </c>
      <c r="F39" s="92" t="s">
        <v>350</v>
      </c>
      <c r="G39" s="92"/>
      <c r="H39" s="108"/>
    </row>
    <row r="40" spans="1:14" ht="43.5" customHeight="1" x14ac:dyDescent="0.35">
      <c r="A40" s="65"/>
      <c r="B40" s="99" t="s">
        <v>810</v>
      </c>
      <c r="C40" s="104" t="s">
        <v>353</v>
      </c>
      <c r="D40" s="93"/>
      <c r="E40" s="93"/>
      <c r="F40" s="93"/>
      <c r="G40" s="93" t="s">
        <v>1794</v>
      </c>
      <c r="H40" s="108" t="s">
        <v>1783</v>
      </c>
    </row>
    <row r="41" spans="1:14" ht="0.75" customHeight="1" x14ac:dyDescent="0.35">
      <c r="A41" s="65"/>
      <c r="B41" s="100"/>
      <c r="C41" s="104"/>
      <c r="D41" s="93"/>
      <c r="E41" s="95"/>
      <c r="F41" s="93"/>
      <c r="G41" s="93"/>
      <c r="H41" s="58"/>
    </row>
    <row r="42" spans="1:14" ht="8.25" customHeight="1" x14ac:dyDescent="0.35">
      <c r="A42" s="66"/>
      <c r="B42" s="119"/>
      <c r="C42" s="105"/>
      <c r="D42" s="94"/>
      <c r="E42" s="94"/>
      <c r="F42" s="94"/>
      <c r="G42" s="94"/>
      <c r="H42" s="109"/>
    </row>
    <row r="43" spans="1:14" ht="12" hidden="1" customHeight="1" x14ac:dyDescent="0.35">
      <c r="A43" s="66"/>
      <c r="B43" s="101"/>
      <c r="C43" s="102"/>
      <c r="D43" s="379"/>
      <c r="E43" s="379"/>
      <c r="F43" s="105"/>
      <c r="G43" s="94"/>
      <c r="H43" s="94"/>
      <c r="I43" s="94"/>
      <c r="J43" s="94"/>
      <c r="K43" s="109"/>
      <c r="L43" s="394"/>
    </row>
    <row r="44" spans="1:14" x14ac:dyDescent="0.35">
      <c r="L44" t="s">
        <v>1143</v>
      </c>
    </row>
    <row r="45" spans="1:14" x14ac:dyDescent="0.35">
      <c r="A45" s="219" t="s">
        <v>749</v>
      </c>
      <c r="B45" s="220" t="s">
        <v>760</v>
      </c>
      <c r="C45" s="221"/>
      <c r="D45" s="222"/>
      <c r="E45" s="222" t="s">
        <v>761</v>
      </c>
    </row>
    <row r="46" spans="1:14" x14ac:dyDescent="0.35">
      <c r="A46" s="175" t="s">
        <v>1838</v>
      </c>
      <c r="B46" s="226" t="s">
        <v>1736</v>
      </c>
      <c r="C46" s="224"/>
      <c r="D46" s="225"/>
      <c r="E46" s="225"/>
    </row>
    <row r="47" spans="1:14" x14ac:dyDescent="0.35">
      <c r="A47" s="204" t="s">
        <v>766</v>
      </c>
      <c r="B47" s="226" t="s">
        <v>782</v>
      </c>
      <c r="C47" s="224"/>
      <c r="D47" s="225"/>
      <c r="E47" s="225" t="s">
        <v>1528</v>
      </c>
    </row>
    <row r="48" spans="1:14" x14ac:dyDescent="0.35">
      <c r="A48" s="175" t="s">
        <v>759</v>
      </c>
      <c r="B48" s="226" t="s">
        <v>1740</v>
      </c>
      <c r="C48" s="224"/>
      <c r="D48" s="225"/>
      <c r="E48" s="225" t="s">
        <v>783</v>
      </c>
    </row>
    <row r="49" spans="1:5" x14ac:dyDescent="0.35">
      <c r="A49" s="175" t="s">
        <v>336</v>
      </c>
      <c r="B49" s="226" t="s">
        <v>1737</v>
      </c>
      <c r="C49" s="224"/>
      <c r="D49" s="225"/>
      <c r="E49" s="225"/>
    </row>
    <row r="50" spans="1:5" x14ac:dyDescent="0.35">
      <c r="A50" s="204" t="s">
        <v>1531</v>
      </c>
      <c r="B50" s="226" t="s">
        <v>1740</v>
      </c>
      <c r="C50" s="224"/>
      <c r="D50" s="225"/>
      <c r="E50" s="225" t="s">
        <v>783</v>
      </c>
    </row>
    <row r="51" spans="1:5" x14ac:dyDescent="0.35">
      <c r="A51" s="175" t="s">
        <v>1529</v>
      </c>
      <c r="B51" s="226"/>
      <c r="C51" s="224"/>
      <c r="D51" s="225"/>
      <c r="E51" s="225" t="s">
        <v>1530</v>
      </c>
    </row>
    <row r="52" spans="1:5" x14ac:dyDescent="0.35">
      <c r="A52" s="175" t="s">
        <v>1429</v>
      </c>
      <c r="B52" s="226" t="s">
        <v>1739</v>
      </c>
      <c r="C52" s="224"/>
      <c r="D52" s="225"/>
      <c r="E52" s="225"/>
    </row>
    <row r="53" spans="1:5" x14ac:dyDescent="0.35">
      <c r="A53" s="175" t="s">
        <v>828</v>
      </c>
      <c r="B53" s="226" t="s">
        <v>1738</v>
      </c>
      <c r="C53" s="224"/>
      <c r="D53" s="225"/>
      <c r="E53" s="225" t="s">
        <v>1533</v>
      </c>
    </row>
    <row r="54" spans="1:5" x14ac:dyDescent="0.35">
      <c r="A54" s="217" t="s">
        <v>1532</v>
      </c>
      <c r="B54" s="218" t="s">
        <v>1741</v>
      </c>
      <c r="C54" s="215"/>
      <c r="D54" s="216"/>
      <c r="E54" s="216"/>
    </row>
    <row r="55" spans="1:5" ht="29" x14ac:dyDescent="0.35">
      <c r="A55" s="606" t="s">
        <v>1735</v>
      </c>
      <c r="B55" s="607" t="s">
        <v>1734</v>
      </c>
      <c r="C55" s="608"/>
      <c r="D55" s="608"/>
      <c r="E55" s="608"/>
    </row>
  </sheetData>
  <mergeCells count="4">
    <mergeCell ref="E34:F34"/>
    <mergeCell ref="G34:H34"/>
    <mergeCell ref="E13:E17"/>
    <mergeCell ref="E18:E19"/>
  </mergeCells>
  <hyperlinks>
    <hyperlink ref="B47" r:id="rId1" xr:uid="{00000000-0004-0000-0400-000000000000}"/>
    <hyperlink ref="B48" r:id="rId2" xr:uid="{00000000-0004-0000-0400-000002000000}"/>
    <hyperlink ref="B49" r:id="rId3" xr:uid="{00000000-0004-0000-0400-000004000000}"/>
    <hyperlink ref="B50" r:id="rId4" xr:uid="{00000000-0004-0000-0400-000006000000}"/>
    <hyperlink ref="B52" r:id="rId5" xr:uid="{505D7AD0-49A1-4FA4-9345-74B6656975A9}"/>
    <hyperlink ref="B53" r:id="rId6" xr:uid="{B35E911D-0839-4CFD-9C58-AAA8525E27D7}"/>
    <hyperlink ref="B54" r:id="rId7" xr:uid="{71009E99-4709-4EBC-A98F-AC85ED2995AF}"/>
    <hyperlink ref="B55" r:id="rId8" display="mailto:Graeme.Fisken@scotrail.co.uk" xr:uid="{B0D5E7B8-072E-4203-A84C-D2CEE29003C0}"/>
    <hyperlink ref="B46" r:id="rId9" xr:uid="{5AA05B6E-8696-47ED-B359-D50EBE359872}"/>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7"/>
  <sheetViews>
    <sheetView zoomScale="90" zoomScaleNormal="90" workbookViewId="0">
      <selection activeCell="H1" sqref="H1"/>
    </sheetView>
  </sheetViews>
  <sheetFormatPr defaultRowHeight="14.5" x14ac:dyDescent="0.35"/>
  <cols>
    <col min="1" max="1" width="23.81640625" customWidth="1"/>
    <col min="2" max="2" width="11.81640625" customWidth="1"/>
    <col min="3" max="3" width="13.453125" customWidth="1"/>
    <col min="4" max="4" width="12.1796875" customWidth="1"/>
    <col min="5" max="5" width="15.54296875" customWidth="1"/>
    <col min="6" max="6" width="12" customWidth="1"/>
    <col min="7" max="8" width="20.453125" customWidth="1"/>
    <col min="9" max="9" width="14.54296875" customWidth="1"/>
    <col min="10" max="10" width="9.453125" customWidth="1"/>
    <col min="15" max="15" width="13.1796875" customWidth="1"/>
    <col min="16" max="16" width="18.1796875" customWidth="1"/>
    <col min="17" max="17" width="18.7265625" customWidth="1"/>
  </cols>
  <sheetData>
    <row r="1" spans="1:15" ht="29" x14ac:dyDescent="0.35">
      <c r="A1" s="28" t="s">
        <v>11</v>
      </c>
      <c r="B1" s="28" t="s">
        <v>12</v>
      </c>
      <c r="C1" s="28" t="s">
        <v>1140</v>
      </c>
      <c r="D1" s="27" t="s">
        <v>1128</v>
      </c>
      <c r="E1" s="27" t="s">
        <v>1129</v>
      </c>
      <c r="F1" s="27" t="s">
        <v>33</v>
      </c>
      <c r="G1" s="28" t="s">
        <v>209</v>
      </c>
      <c r="H1" s="28" t="s">
        <v>1846</v>
      </c>
      <c r="I1" s="27" t="s">
        <v>1780</v>
      </c>
      <c r="J1" s="28" t="s">
        <v>15</v>
      </c>
      <c r="K1" s="28" t="s">
        <v>17</v>
      </c>
      <c r="L1" s="381" t="s">
        <v>1136</v>
      </c>
      <c r="N1" s="59" t="s">
        <v>18</v>
      </c>
      <c r="O1" s="59" t="s">
        <v>19</v>
      </c>
    </row>
    <row r="2" spans="1:15" x14ac:dyDescent="0.35">
      <c r="A2" s="1"/>
      <c r="B2" s="1"/>
      <c r="C2" s="1"/>
      <c r="D2" s="1"/>
      <c r="E2" s="1"/>
      <c r="F2" s="1"/>
      <c r="G2" s="1"/>
      <c r="H2" s="1"/>
      <c r="I2" s="1"/>
      <c r="J2" s="1"/>
      <c r="K2" s="1"/>
      <c r="N2" s="62" t="s">
        <v>337</v>
      </c>
      <c r="O2" s="62" t="s">
        <v>1227</v>
      </c>
    </row>
    <row r="3" spans="1:15" x14ac:dyDescent="0.35">
      <c r="A3" s="12" t="s">
        <v>160</v>
      </c>
      <c r="B3" s="13" t="s">
        <v>161</v>
      </c>
      <c r="C3" s="13">
        <v>6</v>
      </c>
      <c r="D3" s="13">
        <f>[1]Sheet1!H484</f>
        <v>5</v>
      </c>
      <c r="E3" s="13">
        <v>1</v>
      </c>
      <c r="F3" s="15">
        <v>0</v>
      </c>
      <c r="G3" s="15">
        <v>0</v>
      </c>
      <c r="H3" s="17">
        <v>6</v>
      </c>
      <c r="I3" s="15"/>
      <c r="J3" s="15">
        <v>0</v>
      </c>
      <c r="K3" s="15">
        <v>0</v>
      </c>
      <c r="L3" s="15">
        <v>0</v>
      </c>
      <c r="N3" s="63"/>
      <c r="O3" s="63"/>
    </row>
    <row r="4" spans="1:15" x14ac:dyDescent="0.35">
      <c r="A4" s="12" t="s">
        <v>162</v>
      </c>
      <c r="B4" s="13" t="s">
        <v>163</v>
      </c>
      <c r="C4" s="13">
        <v>9</v>
      </c>
      <c r="D4" s="13">
        <f>[1]Sheet1!H500</f>
        <v>8</v>
      </c>
      <c r="E4" s="13">
        <v>1</v>
      </c>
      <c r="F4" s="293">
        <v>1</v>
      </c>
      <c r="G4" s="15">
        <v>0</v>
      </c>
      <c r="H4" s="17">
        <v>9</v>
      </c>
      <c r="I4" s="13">
        <v>2</v>
      </c>
      <c r="J4" s="15">
        <v>0</v>
      </c>
      <c r="K4" s="15">
        <v>0</v>
      </c>
      <c r="L4" s="15">
        <v>0</v>
      </c>
      <c r="N4" s="63"/>
      <c r="O4" s="63"/>
    </row>
    <row r="5" spans="1:15" ht="18.75" customHeight="1" x14ac:dyDescent="0.35">
      <c r="A5" s="12" t="s">
        <v>164</v>
      </c>
      <c r="B5" s="13" t="s">
        <v>165</v>
      </c>
      <c r="C5" s="13">
        <v>10</v>
      </c>
      <c r="D5" s="13"/>
      <c r="E5" s="13">
        <v>10</v>
      </c>
      <c r="F5" s="15">
        <v>0</v>
      </c>
      <c r="G5" s="13">
        <v>10</v>
      </c>
      <c r="H5" s="15">
        <v>0</v>
      </c>
      <c r="I5" s="13">
        <v>2</v>
      </c>
      <c r="J5" s="15">
        <v>0</v>
      </c>
      <c r="K5" s="15">
        <v>0</v>
      </c>
      <c r="L5" s="15">
        <v>0</v>
      </c>
      <c r="N5" s="63"/>
      <c r="O5" s="63"/>
    </row>
    <row r="6" spans="1:15" ht="15.75" customHeight="1" x14ac:dyDescent="0.35">
      <c r="A6" s="12" t="s">
        <v>166</v>
      </c>
      <c r="B6" s="13" t="s">
        <v>167</v>
      </c>
      <c r="C6" s="13">
        <v>4</v>
      </c>
      <c r="D6" s="13">
        <f>[1]Sheet1!H497</f>
        <v>3</v>
      </c>
      <c r="E6" s="13">
        <v>1</v>
      </c>
      <c r="F6" s="15">
        <v>0</v>
      </c>
      <c r="G6" s="15">
        <v>0</v>
      </c>
      <c r="H6" s="17">
        <v>4</v>
      </c>
      <c r="I6" s="15"/>
      <c r="J6" s="15">
        <v>0</v>
      </c>
      <c r="K6" s="15">
        <v>0</v>
      </c>
      <c r="L6" s="15">
        <v>0</v>
      </c>
      <c r="N6" s="63"/>
      <c r="O6" s="63" t="s">
        <v>1228</v>
      </c>
    </row>
    <row r="7" spans="1:15" ht="15" customHeight="1" x14ac:dyDescent="0.35">
      <c r="A7" s="12" t="s">
        <v>168</v>
      </c>
      <c r="B7" s="13" t="s">
        <v>169</v>
      </c>
      <c r="C7" s="13">
        <v>3</v>
      </c>
      <c r="D7" s="13">
        <f>[1]Sheet1!H498</f>
        <v>3</v>
      </c>
      <c r="E7" s="13"/>
      <c r="F7" s="293">
        <v>1</v>
      </c>
      <c r="G7" s="13">
        <v>3</v>
      </c>
      <c r="H7" s="15">
        <v>0</v>
      </c>
      <c r="I7" s="13">
        <v>4</v>
      </c>
      <c r="J7" s="15">
        <v>0</v>
      </c>
      <c r="K7" s="15">
        <v>0</v>
      </c>
      <c r="L7" s="15">
        <v>0</v>
      </c>
      <c r="N7" s="63"/>
      <c r="O7" s="63" t="s">
        <v>344</v>
      </c>
    </row>
    <row r="8" spans="1:15" x14ac:dyDescent="0.35">
      <c r="A8" s="12" t="s">
        <v>170</v>
      </c>
      <c r="B8" s="13" t="s">
        <v>171</v>
      </c>
      <c r="C8" s="13">
        <v>4</v>
      </c>
      <c r="D8" s="13">
        <f>[1]Sheet1!H506+[1]Sheet1!H507</f>
        <v>4</v>
      </c>
      <c r="E8" s="13"/>
      <c r="F8" s="15">
        <v>0</v>
      </c>
      <c r="G8" s="15">
        <v>0</v>
      </c>
      <c r="H8" s="17">
        <v>4</v>
      </c>
      <c r="I8" s="15"/>
      <c r="J8" s="15">
        <v>0</v>
      </c>
      <c r="K8" s="15">
        <v>0</v>
      </c>
      <c r="L8" s="15">
        <v>0</v>
      </c>
      <c r="N8" s="64"/>
      <c r="O8" s="64"/>
    </row>
    <row r="9" spans="1:15" x14ac:dyDescent="0.35">
      <c r="A9" s="12" t="s">
        <v>207</v>
      </c>
      <c r="B9" s="13" t="s">
        <v>172</v>
      </c>
      <c r="C9" s="13">
        <v>28</v>
      </c>
      <c r="D9" s="13">
        <f>[1]Sheet1!H486+[1]Sheet1!H487</f>
        <v>22</v>
      </c>
      <c r="E9" s="13">
        <f>[1]Sheet1!J475+[1]Sheet1!J488+[1]Sheet1!I488+[1]Sheet1!J489</f>
        <v>6</v>
      </c>
      <c r="F9" s="293">
        <v>1</v>
      </c>
      <c r="G9" s="13">
        <v>28</v>
      </c>
      <c r="H9" s="15">
        <v>0</v>
      </c>
      <c r="I9" s="13">
        <v>1</v>
      </c>
      <c r="J9" s="15">
        <v>0</v>
      </c>
      <c r="K9" s="15">
        <v>0</v>
      </c>
      <c r="L9" s="15">
        <v>0</v>
      </c>
    </row>
    <row r="10" spans="1:15" x14ac:dyDescent="0.35">
      <c r="A10" s="12" t="s">
        <v>173</v>
      </c>
      <c r="B10" s="13" t="s">
        <v>174</v>
      </c>
      <c r="C10" s="13">
        <v>12</v>
      </c>
      <c r="D10" s="13">
        <f>[1]Sheet1!H490</f>
        <v>10</v>
      </c>
      <c r="E10" s="13">
        <v>2</v>
      </c>
      <c r="F10" s="15">
        <v>0</v>
      </c>
      <c r="G10" s="13">
        <v>12</v>
      </c>
      <c r="H10" s="15">
        <v>0</v>
      </c>
      <c r="I10" s="13">
        <v>4</v>
      </c>
      <c r="J10" s="15">
        <v>0</v>
      </c>
      <c r="K10" s="15">
        <v>0</v>
      </c>
      <c r="L10" s="15">
        <v>0</v>
      </c>
    </row>
    <row r="11" spans="1:15" x14ac:dyDescent="0.35">
      <c r="A11" s="12" t="s">
        <v>175</v>
      </c>
      <c r="B11" s="13" t="s">
        <v>176</v>
      </c>
      <c r="C11" s="13">
        <v>11</v>
      </c>
      <c r="D11" s="13">
        <f>[1]Sheet1!H492</f>
        <v>10</v>
      </c>
      <c r="E11" s="13">
        <f>[1]Sheet1!J480</f>
        <v>1</v>
      </c>
      <c r="F11" s="293">
        <v>1</v>
      </c>
      <c r="G11" s="15">
        <v>0</v>
      </c>
      <c r="H11" s="17">
        <v>11</v>
      </c>
      <c r="I11" s="15"/>
      <c r="J11" s="15">
        <v>0</v>
      </c>
      <c r="K11" s="15">
        <v>0</v>
      </c>
      <c r="L11" s="15">
        <v>0</v>
      </c>
    </row>
    <row r="12" spans="1:15" x14ac:dyDescent="0.35">
      <c r="A12" s="12" t="s">
        <v>177</v>
      </c>
      <c r="B12" s="13" t="s">
        <v>178</v>
      </c>
      <c r="C12" s="13">
        <v>4</v>
      </c>
      <c r="D12" s="13">
        <f>[1]Sheet1!H504</f>
        <v>4</v>
      </c>
      <c r="E12" s="13">
        <f>[1]Sheet1!I504</f>
        <v>0</v>
      </c>
      <c r="F12" s="293">
        <v>1</v>
      </c>
      <c r="G12" s="15">
        <v>0</v>
      </c>
      <c r="H12" s="17">
        <v>4</v>
      </c>
      <c r="I12" s="15"/>
      <c r="J12" s="15">
        <v>0</v>
      </c>
      <c r="K12" s="15">
        <v>0</v>
      </c>
      <c r="L12" s="15">
        <v>0</v>
      </c>
    </row>
    <row r="13" spans="1:15" x14ac:dyDescent="0.35">
      <c r="A13" s="12" t="s">
        <v>179</v>
      </c>
      <c r="B13" s="13" t="s">
        <v>180</v>
      </c>
      <c r="C13" s="13">
        <v>7</v>
      </c>
      <c r="D13" s="13">
        <f>[1]Sheet1!H485</f>
        <v>3</v>
      </c>
      <c r="E13" s="13">
        <f>[1]Sheet1!I474+[1]Sheet1!J474</f>
        <v>4</v>
      </c>
      <c r="F13" s="293">
        <v>1</v>
      </c>
      <c r="G13" s="13">
        <v>7</v>
      </c>
      <c r="H13" s="15">
        <v>0</v>
      </c>
      <c r="I13" s="13">
        <v>1</v>
      </c>
      <c r="J13" s="15">
        <v>0</v>
      </c>
      <c r="K13" s="15">
        <v>0</v>
      </c>
      <c r="L13" s="15">
        <v>0</v>
      </c>
    </row>
    <row r="14" spans="1:15" x14ac:dyDescent="0.35">
      <c r="A14" s="12" t="s">
        <v>181</v>
      </c>
      <c r="B14" s="13" t="s">
        <v>182</v>
      </c>
      <c r="C14" s="13">
        <v>3</v>
      </c>
      <c r="D14" s="13">
        <f>[1]Sheet1!H493</f>
        <v>3</v>
      </c>
      <c r="E14" s="13"/>
      <c r="F14" s="293">
        <v>1</v>
      </c>
      <c r="G14" s="13">
        <v>3</v>
      </c>
      <c r="H14" s="15">
        <v>0</v>
      </c>
      <c r="I14" s="13">
        <v>3</v>
      </c>
      <c r="J14" s="15">
        <v>0</v>
      </c>
      <c r="K14" s="15">
        <v>0</v>
      </c>
      <c r="L14" s="15">
        <v>0</v>
      </c>
    </row>
    <row r="15" spans="1:15" x14ac:dyDescent="0.35">
      <c r="A15" s="12" t="s">
        <v>183</v>
      </c>
      <c r="B15" s="13" t="s">
        <v>184</v>
      </c>
      <c r="C15" s="13">
        <v>4</v>
      </c>
      <c r="D15" s="13">
        <f>[1]Sheet1!H495</f>
        <v>4</v>
      </c>
      <c r="E15" s="13"/>
      <c r="F15" s="293">
        <v>1</v>
      </c>
      <c r="G15" s="15">
        <v>0</v>
      </c>
      <c r="H15" s="17">
        <v>4</v>
      </c>
      <c r="I15" s="15"/>
      <c r="J15" s="15">
        <v>0</v>
      </c>
      <c r="K15" s="15">
        <v>0</v>
      </c>
      <c r="L15" s="15">
        <v>0</v>
      </c>
    </row>
    <row r="16" spans="1:15" x14ac:dyDescent="0.35">
      <c r="A16" s="12" t="s">
        <v>185</v>
      </c>
      <c r="B16" s="13" t="s">
        <v>186</v>
      </c>
      <c r="C16" s="13">
        <v>2</v>
      </c>
      <c r="D16" s="13">
        <f>[1]Sheet1!H509</f>
        <v>2</v>
      </c>
      <c r="E16" s="13"/>
      <c r="F16" s="293">
        <v>1</v>
      </c>
      <c r="G16" s="13">
        <v>2</v>
      </c>
      <c r="H16" s="15">
        <v>0</v>
      </c>
      <c r="I16" s="13">
        <v>5</v>
      </c>
      <c r="J16" s="15">
        <v>0</v>
      </c>
      <c r="K16" s="15">
        <v>0</v>
      </c>
      <c r="L16" s="15">
        <v>0</v>
      </c>
    </row>
    <row r="17" spans="1:12" x14ac:dyDescent="0.35">
      <c r="A17" s="12" t="s">
        <v>187</v>
      </c>
      <c r="B17" s="13" t="s">
        <v>188</v>
      </c>
      <c r="C17" s="13">
        <v>4</v>
      </c>
      <c r="D17" s="13">
        <f>[1]Sheet1!H505</f>
        <v>4</v>
      </c>
      <c r="E17" s="13"/>
      <c r="F17" s="293">
        <v>1</v>
      </c>
      <c r="G17" s="13">
        <v>4</v>
      </c>
      <c r="H17" s="15">
        <v>0</v>
      </c>
      <c r="I17" s="13">
        <v>5</v>
      </c>
      <c r="J17" s="15">
        <v>0</v>
      </c>
      <c r="K17" s="15">
        <v>0</v>
      </c>
      <c r="L17" s="15">
        <v>0</v>
      </c>
    </row>
    <row r="18" spans="1:12" x14ac:dyDescent="0.35">
      <c r="A18" s="12" t="s">
        <v>189</v>
      </c>
      <c r="B18" s="13" t="s">
        <v>190</v>
      </c>
      <c r="C18" s="13">
        <v>3</v>
      </c>
      <c r="D18" s="13">
        <f>[1]Sheet1!H494</f>
        <v>2</v>
      </c>
      <c r="E18" s="13">
        <v>1</v>
      </c>
      <c r="F18" s="15">
        <v>0</v>
      </c>
      <c r="G18" s="15">
        <v>0</v>
      </c>
      <c r="H18" s="17">
        <v>3</v>
      </c>
      <c r="I18" s="15"/>
      <c r="J18" s="15">
        <v>0</v>
      </c>
      <c r="K18" s="15">
        <v>0</v>
      </c>
      <c r="L18" s="15">
        <v>0</v>
      </c>
    </row>
    <row r="19" spans="1:12" x14ac:dyDescent="0.35">
      <c r="A19" s="12" t="s">
        <v>191</v>
      </c>
      <c r="B19" s="13" t="s">
        <v>192</v>
      </c>
      <c r="C19" s="13">
        <v>10</v>
      </c>
      <c r="D19" s="13">
        <f>[1]Sheet1!H503</f>
        <v>8</v>
      </c>
      <c r="E19" s="13">
        <v>2</v>
      </c>
      <c r="F19" s="15">
        <v>0</v>
      </c>
      <c r="G19" s="15">
        <v>0</v>
      </c>
      <c r="H19" s="17">
        <v>10</v>
      </c>
      <c r="I19" s="15"/>
      <c r="J19" s="15">
        <v>0</v>
      </c>
      <c r="K19" s="15">
        <v>0</v>
      </c>
      <c r="L19" s="15">
        <v>0</v>
      </c>
    </row>
    <row r="20" spans="1:12" x14ac:dyDescent="0.35">
      <c r="A20" s="12" t="s">
        <v>193</v>
      </c>
      <c r="B20" s="13" t="s">
        <v>194</v>
      </c>
      <c r="C20" s="13">
        <v>8</v>
      </c>
      <c r="D20" s="13"/>
      <c r="E20" s="13">
        <f>[1]Sheet1!I482+[1]Sheet1!J482</f>
        <v>8</v>
      </c>
      <c r="F20" s="15">
        <v>0</v>
      </c>
      <c r="G20" s="15">
        <v>0</v>
      </c>
      <c r="H20" s="17">
        <v>8</v>
      </c>
      <c r="I20" s="15"/>
      <c r="J20" s="15">
        <v>0</v>
      </c>
      <c r="K20" s="15">
        <v>0</v>
      </c>
      <c r="L20" s="15">
        <v>0</v>
      </c>
    </row>
    <row r="21" spans="1:12" x14ac:dyDescent="0.35">
      <c r="A21" s="12" t="s">
        <v>195</v>
      </c>
      <c r="B21" s="13" t="s">
        <v>196</v>
      </c>
      <c r="C21" s="13">
        <v>3</v>
      </c>
      <c r="D21" s="13">
        <v>0</v>
      </c>
      <c r="E21" s="13">
        <v>3</v>
      </c>
      <c r="F21" s="293">
        <v>2</v>
      </c>
      <c r="G21" s="15">
        <v>0</v>
      </c>
      <c r="H21" s="17">
        <v>3</v>
      </c>
      <c r="I21" s="13">
        <v>2</v>
      </c>
      <c r="J21" s="15">
        <v>0</v>
      </c>
      <c r="K21" s="15">
        <v>0</v>
      </c>
      <c r="L21" s="15">
        <v>0</v>
      </c>
    </row>
    <row r="22" spans="1:12" x14ac:dyDescent="0.35">
      <c r="A22" s="12" t="s">
        <v>197</v>
      </c>
      <c r="B22" s="13" t="s">
        <v>198</v>
      </c>
      <c r="C22" s="13">
        <v>7</v>
      </c>
      <c r="D22" s="13">
        <f>[1]Sheet1!H496</f>
        <v>6</v>
      </c>
      <c r="E22" s="13">
        <f>[1]Sheet1!J481</f>
        <v>1</v>
      </c>
      <c r="F22" s="293">
        <v>1</v>
      </c>
      <c r="G22" s="15">
        <v>0</v>
      </c>
      <c r="H22" s="17">
        <v>7</v>
      </c>
      <c r="I22" s="15"/>
      <c r="J22" s="15">
        <v>0</v>
      </c>
      <c r="K22" s="15">
        <v>0</v>
      </c>
      <c r="L22" s="15">
        <v>0</v>
      </c>
    </row>
    <row r="23" spans="1:12" x14ac:dyDescent="0.35">
      <c r="A23" s="12" t="s">
        <v>199</v>
      </c>
      <c r="B23" s="13" t="s">
        <v>200</v>
      </c>
      <c r="C23" s="13">
        <v>8</v>
      </c>
      <c r="D23" s="13">
        <f>[1]Sheet1!H499</f>
        <v>6</v>
      </c>
      <c r="E23" s="13">
        <v>2</v>
      </c>
      <c r="F23" s="15">
        <v>0</v>
      </c>
      <c r="G23" s="15">
        <v>0</v>
      </c>
      <c r="H23" s="17">
        <v>8</v>
      </c>
      <c r="I23" s="15"/>
      <c r="J23" s="15">
        <v>0</v>
      </c>
      <c r="K23" s="15">
        <v>0</v>
      </c>
      <c r="L23" s="15">
        <v>0</v>
      </c>
    </row>
    <row r="24" spans="1:12" x14ac:dyDescent="0.35">
      <c r="A24" s="12" t="s">
        <v>201</v>
      </c>
      <c r="B24" s="13" t="s">
        <v>202</v>
      </c>
      <c r="C24" s="13">
        <v>10</v>
      </c>
      <c r="D24" s="13">
        <f>[1]Sheet1!H508</f>
        <v>8</v>
      </c>
      <c r="E24" s="13">
        <v>2</v>
      </c>
      <c r="F24" s="15">
        <v>0</v>
      </c>
      <c r="G24" s="13">
        <v>10</v>
      </c>
      <c r="H24" s="15">
        <v>0</v>
      </c>
      <c r="I24" s="13">
        <v>7</v>
      </c>
      <c r="J24" s="15">
        <v>0</v>
      </c>
      <c r="K24" s="15">
        <v>0</v>
      </c>
      <c r="L24" s="15">
        <v>0</v>
      </c>
    </row>
    <row r="25" spans="1:12" x14ac:dyDescent="0.35">
      <c r="A25" s="12" t="s">
        <v>203</v>
      </c>
      <c r="B25" s="13" t="s">
        <v>204</v>
      </c>
      <c r="C25" s="13">
        <v>3</v>
      </c>
      <c r="D25" s="13">
        <f>[1]Sheet1!H491</f>
        <v>3</v>
      </c>
      <c r="E25" s="13"/>
      <c r="F25" s="293">
        <v>1</v>
      </c>
      <c r="G25" s="15">
        <v>0</v>
      </c>
      <c r="H25" s="17">
        <v>3</v>
      </c>
      <c r="I25" s="15"/>
      <c r="J25" s="15">
        <v>0</v>
      </c>
      <c r="K25" s="15">
        <v>0</v>
      </c>
      <c r="L25" s="15">
        <v>0</v>
      </c>
    </row>
    <row r="26" spans="1:12" x14ac:dyDescent="0.35">
      <c r="A26" s="12" t="s">
        <v>205</v>
      </c>
      <c r="B26" s="13" t="s">
        <v>206</v>
      </c>
      <c r="C26" s="13">
        <v>8</v>
      </c>
      <c r="D26" s="13">
        <f>[1]Sheet1!H502</f>
        <v>6</v>
      </c>
      <c r="E26" s="13">
        <v>2</v>
      </c>
      <c r="F26" s="15">
        <v>0</v>
      </c>
      <c r="G26" s="15">
        <v>0</v>
      </c>
      <c r="H26" s="17">
        <v>8</v>
      </c>
      <c r="I26" s="15"/>
      <c r="J26" s="15">
        <v>0</v>
      </c>
      <c r="K26" s="15">
        <v>0</v>
      </c>
      <c r="L26" s="15">
        <v>0</v>
      </c>
    </row>
    <row r="27" spans="1:12" x14ac:dyDescent="0.35">
      <c r="A27" s="21" t="s">
        <v>208</v>
      </c>
      <c r="B27" s="21"/>
      <c r="C27" s="22">
        <f t="shared" ref="C27:G27" si="0">SUM(C3:C26)</f>
        <v>171</v>
      </c>
      <c r="D27" s="25">
        <f t="shared" si="0"/>
        <v>124</v>
      </c>
      <c r="E27" s="25">
        <f t="shared" si="0"/>
        <v>47</v>
      </c>
      <c r="F27" s="22">
        <f t="shared" si="0"/>
        <v>14</v>
      </c>
      <c r="G27" s="22">
        <f t="shared" si="0"/>
        <v>79</v>
      </c>
      <c r="H27" s="22">
        <f>SUM(H3:H26)</f>
        <v>92</v>
      </c>
      <c r="I27" s="22">
        <f>SUM(I3:I26)</f>
        <v>36</v>
      </c>
      <c r="J27" s="22">
        <v>0</v>
      </c>
      <c r="K27" s="22">
        <v>0</v>
      </c>
      <c r="L27" s="382">
        <v>0</v>
      </c>
    </row>
    <row r="29" spans="1:12" x14ac:dyDescent="0.35">
      <c r="A29" s="12" t="s">
        <v>78</v>
      </c>
      <c r="C29" s="209" t="s">
        <v>745</v>
      </c>
      <c r="D29" s="209"/>
      <c r="E29" s="209"/>
      <c r="F29" s="209"/>
      <c r="G29" s="209"/>
      <c r="H29" s="209"/>
    </row>
    <row r="30" spans="1:12" x14ac:dyDescent="0.35">
      <c r="A30" s="16" t="s">
        <v>79</v>
      </c>
    </row>
    <row r="31" spans="1:12" x14ac:dyDescent="0.35">
      <c r="A31" s="29" t="s">
        <v>80</v>
      </c>
    </row>
    <row r="32" spans="1:12" x14ac:dyDescent="0.35">
      <c r="A32" s="30" t="s">
        <v>81</v>
      </c>
    </row>
    <row r="33" spans="1:14" x14ac:dyDescent="0.35">
      <c r="A33" s="203" t="s">
        <v>789</v>
      </c>
    </row>
    <row r="34" spans="1:14" ht="15" thickBot="1" x14ac:dyDescent="0.4">
      <c r="A34" s="387" t="s">
        <v>840</v>
      </c>
    </row>
    <row r="35" spans="1:14" ht="31.5" thickBot="1" x14ac:dyDescent="0.4">
      <c r="A35" s="395"/>
      <c r="B35" s="391" t="s">
        <v>1141</v>
      </c>
      <c r="C35" s="391"/>
      <c r="D35" s="396"/>
      <c r="E35" s="638" t="s">
        <v>15</v>
      </c>
      <c r="F35" s="639"/>
      <c r="G35" s="640" t="s">
        <v>14</v>
      </c>
      <c r="H35" s="640"/>
      <c r="I35" s="640"/>
      <c r="J35" s="640"/>
      <c r="K35" s="640"/>
      <c r="L35" s="35" t="s">
        <v>242</v>
      </c>
      <c r="M35" s="173" t="s">
        <v>647</v>
      </c>
      <c r="N35" s="172"/>
    </row>
    <row r="36" spans="1:14" ht="43.5" x14ac:dyDescent="0.35">
      <c r="A36" s="169" t="s">
        <v>246</v>
      </c>
      <c r="B36" s="169" t="s">
        <v>247</v>
      </c>
      <c r="C36" s="169" t="s">
        <v>248</v>
      </c>
      <c r="D36" s="170" t="s">
        <v>249</v>
      </c>
      <c r="E36" s="168" t="s">
        <v>250</v>
      </c>
      <c r="F36" s="170" t="s">
        <v>251</v>
      </c>
      <c r="G36" s="168" t="s">
        <v>252</v>
      </c>
      <c r="H36" s="665"/>
      <c r="I36" s="617"/>
      <c r="J36" s="169" t="s">
        <v>253</v>
      </c>
      <c r="K36" s="170" t="s">
        <v>249</v>
      </c>
      <c r="L36" s="164" t="s">
        <v>254</v>
      </c>
      <c r="M36" s="171" t="s">
        <v>645</v>
      </c>
      <c r="N36" s="167" t="s">
        <v>252</v>
      </c>
    </row>
    <row r="37" spans="1:14" ht="116" x14ac:dyDescent="0.35">
      <c r="A37" s="37">
        <v>171</v>
      </c>
      <c r="B37" s="37" t="s">
        <v>255</v>
      </c>
      <c r="C37" s="138" t="s">
        <v>259</v>
      </c>
      <c r="D37" s="137">
        <v>0.98</v>
      </c>
      <c r="E37" s="37">
        <v>0</v>
      </c>
      <c r="F37" s="37" t="s">
        <v>258</v>
      </c>
      <c r="G37" s="37">
        <v>96</v>
      </c>
      <c r="H37" s="37"/>
      <c r="I37" s="37"/>
      <c r="J37" s="37" t="s">
        <v>649</v>
      </c>
      <c r="K37" s="38" t="s">
        <v>650</v>
      </c>
      <c r="L37" s="37" t="s">
        <v>261</v>
      </c>
      <c r="M37" s="177" t="s">
        <v>258</v>
      </c>
      <c r="N37" s="177">
        <v>0</v>
      </c>
    </row>
    <row r="39" spans="1:14" x14ac:dyDescent="0.35">
      <c r="A39" s="60" t="s">
        <v>14</v>
      </c>
      <c r="B39" s="55" t="s">
        <v>330</v>
      </c>
      <c r="C39" s="54" t="s">
        <v>332</v>
      </c>
      <c r="D39" s="61" t="s">
        <v>748</v>
      </c>
      <c r="E39" s="59" t="s">
        <v>633</v>
      </c>
      <c r="F39" s="59" t="s">
        <v>335</v>
      </c>
      <c r="G39" s="56" t="s">
        <v>1220</v>
      </c>
      <c r="H39" s="56"/>
    </row>
    <row r="40" spans="1:14" ht="29" x14ac:dyDescent="0.35">
      <c r="A40" s="132"/>
      <c r="B40" s="69"/>
      <c r="C40" s="282" t="s">
        <v>338</v>
      </c>
      <c r="D40" s="76">
        <v>15</v>
      </c>
      <c r="E40" s="76">
        <v>92</v>
      </c>
      <c r="F40" s="76">
        <v>4</v>
      </c>
      <c r="G40" s="79"/>
      <c r="H40" s="79"/>
    </row>
    <row r="41" spans="1:14" ht="15" customHeight="1" x14ac:dyDescent="0.35">
      <c r="A41" s="283" t="s">
        <v>256</v>
      </c>
      <c r="B41" s="68" t="s">
        <v>829</v>
      </c>
      <c r="C41" s="286" t="s">
        <v>341</v>
      </c>
      <c r="D41" s="77"/>
      <c r="E41" s="77"/>
      <c r="F41" s="77"/>
      <c r="G41" s="79" t="s">
        <v>1781</v>
      </c>
      <c r="H41" s="79"/>
    </row>
    <row r="42" spans="1:14" ht="14.25" customHeight="1" x14ac:dyDescent="0.35">
      <c r="A42" s="284"/>
      <c r="B42" s="70"/>
      <c r="C42" s="286" t="s">
        <v>342</v>
      </c>
      <c r="D42" s="77"/>
      <c r="E42" s="77"/>
      <c r="F42" s="77"/>
      <c r="G42" s="79" t="s">
        <v>1782</v>
      </c>
      <c r="H42" s="79"/>
    </row>
    <row r="43" spans="1:14" ht="30" customHeight="1" x14ac:dyDescent="0.45">
      <c r="A43" s="284"/>
      <c r="B43" s="71"/>
      <c r="C43" s="286"/>
      <c r="D43" s="77"/>
      <c r="E43" s="77"/>
      <c r="F43" s="77"/>
      <c r="G43" s="79" t="s">
        <v>346</v>
      </c>
      <c r="H43" s="79"/>
    </row>
    <row r="44" spans="1:14" ht="30" hidden="1" customHeight="1" x14ac:dyDescent="0.35">
      <c r="A44" s="284"/>
      <c r="B44" s="72"/>
      <c r="C44" s="286"/>
      <c r="D44" s="77"/>
      <c r="E44" s="77"/>
      <c r="F44" s="77"/>
      <c r="G44" s="79"/>
      <c r="H44" s="79"/>
    </row>
    <row r="45" spans="1:14" ht="2.25" customHeight="1" x14ac:dyDescent="0.35">
      <c r="A45" s="284"/>
      <c r="B45" s="70"/>
      <c r="C45" s="286"/>
      <c r="D45" s="77"/>
      <c r="E45" s="77"/>
      <c r="F45" s="77"/>
      <c r="G45" s="79"/>
      <c r="H45" s="79"/>
    </row>
    <row r="46" spans="1:14" ht="20.25" customHeight="1" x14ac:dyDescent="0.35">
      <c r="A46" s="285"/>
      <c r="B46" s="73"/>
      <c r="C46" s="287"/>
      <c r="D46" s="78"/>
      <c r="E46" s="78"/>
      <c r="F46" s="78"/>
      <c r="G46" s="80"/>
      <c r="H46" s="80"/>
    </row>
    <row r="47" spans="1:14" ht="15" thickBot="1" x14ac:dyDescent="0.4"/>
    <row r="48" spans="1:14" ht="15" thickBot="1" x14ac:dyDescent="0.4">
      <c r="A48" s="593" t="s">
        <v>749</v>
      </c>
      <c r="B48" s="594" t="s">
        <v>760</v>
      </c>
      <c r="C48" s="594"/>
      <c r="D48" s="595"/>
      <c r="E48" s="595" t="s">
        <v>761</v>
      </c>
    </row>
    <row r="49" spans="1:5" ht="15" thickBot="1" x14ac:dyDescent="0.4">
      <c r="A49" s="596"/>
      <c r="B49" s="597"/>
      <c r="C49" s="597"/>
      <c r="D49" s="599"/>
      <c r="E49" s="599"/>
    </row>
    <row r="50" spans="1:5" ht="15" thickBot="1" x14ac:dyDescent="0.4">
      <c r="A50" s="600" t="s">
        <v>827</v>
      </c>
      <c r="B50" s="647" t="s">
        <v>1491</v>
      </c>
      <c r="C50" s="648"/>
      <c r="D50" s="599"/>
      <c r="E50" s="598" t="s">
        <v>1750</v>
      </c>
    </row>
    <row r="51" spans="1:5" ht="15" thickBot="1" x14ac:dyDescent="0.4">
      <c r="A51" s="596" t="s">
        <v>762</v>
      </c>
      <c r="B51" s="647" t="s">
        <v>1497</v>
      </c>
      <c r="C51" s="648"/>
      <c r="D51" s="599"/>
      <c r="E51" s="599" t="s">
        <v>1498</v>
      </c>
    </row>
    <row r="52" spans="1:5" ht="15" thickBot="1" x14ac:dyDescent="0.4">
      <c r="A52" s="596" t="s">
        <v>1757</v>
      </c>
      <c r="B52" s="647" t="s">
        <v>1260</v>
      </c>
      <c r="C52" s="648"/>
      <c r="D52" s="649"/>
      <c r="E52" s="599"/>
    </row>
    <row r="53" spans="1:5" ht="15" thickBot="1" x14ac:dyDescent="0.4">
      <c r="A53" s="596" t="s">
        <v>784</v>
      </c>
      <c r="B53" s="647" t="s">
        <v>1492</v>
      </c>
      <c r="C53" s="648"/>
      <c r="D53" s="599"/>
      <c r="E53" s="599" t="s">
        <v>1493</v>
      </c>
    </row>
    <row r="54" spans="1:5" ht="15" thickBot="1" x14ac:dyDescent="0.4">
      <c r="A54" s="596" t="s">
        <v>1496</v>
      </c>
      <c r="B54" s="647" t="s">
        <v>1724</v>
      </c>
      <c r="C54" s="648"/>
      <c r="D54" s="599"/>
      <c r="E54" s="598" t="s">
        <v>1725</v>
      </c>
    </row>
    <row r="55" spans="1:5" ht="15" thickBot="1" x14ac:dyDescent="0.4">
      <c r="A55" s="596" t="s">
        <v>759</v>
      </c>
      <c r="B55" s="647" t="s">
        <v>1494</v>
      </c>
      <c r="C55" s="648"/>
      <c r="D55" s="599"/>
      <c r="E55" s="599" t="s">
        <v>1495</v>
      </c>
    </row>
    <row r="56" spans="1:5" ht="15" thickBot="1" x14ac:dyDescent="0.4">
      <c r="A56" s="596"/>
      <c r="B56" s="601"/>
      <c r="C56" s="597"/>
      <c r="D56" s="599"/>
      <c r="E56" s="599"/>
    </row>
    <row r="57" spans="1:5" x14ac:dyDescent="0.35">
      <c r="A57" s="217"/>
      <c r="B57" s="214"/>
      <c r="C57" s="215"/>
      <c r="D57" s="216"/>
      <c r="E57" s="216"/>
    </row>
  </sheetData>
  <autoFilter ref="A2:O27" xr:uid="{00000000-0009-0000-0000-000005000000}"/>
  <mergeCells count="9">
    <mergeCell ref="B54:C54"/>
    <mergeCell ref="B55:C55"/>
    <mergeCell ref="E35:F35"/>
    <mergeCell ref="G35:H35"/>
    <mergeCell ref="I35:K35"/>
    <mergeCell ref="B50:C50"/>
    <mergeCell ref="B51:C51"/>
    <mergeCell ref="B52:D52"/>
    <mergeCell ref="B53:C53"/>
  </mergeCells>
  <hyperlinks>
    <hyperlink ref="B50" r:id="rId1" display="mailto:IT.Helpdesk@c2crail.net" xr:uid="{53F4C537-9C1F-4916-8CA3-ED559A3778B5}"/>
    <hyperlink ref="B51" r:id="rId2" display="mailto:iain.palmer@c2crail.net" xr:uid="{912367BA-B94D-4A30-8A71-52A3E2BAC0FC}"/>
    <hyperlink ref="B52" r:id="rId3" display="mailto:CBOServiceDesk@raildeliverygroup.com" xr:uid="{A4EAF27A-1A6E-442D-8B71-98BAF11295CA}"/>
    <hyperlink ref="B53" r:id="rId4" xr:uid="{FB20FD78-68A9-4948-AC2F-B32B8F697362}"/>
    <hyperlink ref="B54" r:id="rId5" display="mailto:heather.neilson@c2crail.net" xr:uid="{727172A5-789A-4E30-B8CA-82E46BA1928C}"/>
    <hyperlink ref="B55" r:id="rId6" display="mailto:joshua.fewtrell@c2crail.net" xr:uid="{7C3F0D8A-67A7-4FEC-8071-4AFF4416C5A7}"/>
  </hyperlinks>
  <pageMargins left="0.7" right="0.7" top="0.75" bottom="0.75" header="0.3" footer="0.3"/>
  <pageSetup paperSize="9" orientation="portrait" r:id="rId7"/>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44"/>
  <sheetViews>
    <sheetView zoomScale="90" zoomScaleNormal="90" workbookViewId="0">
      <selection activeCell="H1" sqref="H1"/>
    </sheetView>
  </sheetViews>
  <sheetFormatPr defaultRowHeight="14.5" x14ac:dyDescent="0.35"/>
  <cols>
    <col min="1" max="1" width="31.81640625" customWidth="1"/>
    <col min="2" max="2" width="11.54296875" customWidth="1"/>
    <col min="3" max="3" width="12.453125" customWidth="1"/>
    <col min="4" max="4" width="15.453125" customWidth="1"/>
    <col min="5" max="5" width="14.7265625" customWidth="1"/>
    <col min="6" max="6" width="15.7265625" customWidth="1"/>
    <col min="7" max="8" width="16" customWidth="1"/>
    <col min="9" max="9" width="12" customWidth="1"/>
    <col min="10" max="10" width="14.54296875" customWidth="1"/>
    <col min="11" max="11" width="12.26953125" customWidth="1"/>
    <col min="17" max="18" width="12.81640625" customWidth="1"/>
    <col min="19" max="19" width="12.7265625" customWidth="1"/>
    <col min="21" max="21" width="22.453125" customWidth="1"/>
  </cols>
  <sheetData>
    <row r="1" spans="1:17" ht="43.5" x14ac:dyDescent="0.35">
      <c r="A1" s="28" t="s">
        <v>11</v>
      </c>
      <c r="B1" s="28" t="s">
        <v>12</v>
      </c>
      <c r="C1" s="28" t="s">
        <v>1140</v>
      </c>
      <c r="D1" s="27" t="s">
        <v>1128</v>
      </c>
      <c r="E1" s="27" t="s">
        <v>1129</v>
      </c>
      <c r="F1" s="27" t="s">
        <v>33</v>
      </c>
      <c r="G1" s="28" t="s">
        <v>209</v>
      </c>
      <c r="H1" s="28" t="s">
        <v>1846</v>
      </c>
      <c r="I1" s="28" t="s">
        <v>34</v>
      </c>
      <c r="J1" s="27" t="s">
        <v>1778</v>
      </c>
      <c r="K1" s="27" t="s">
        <v>1780</v>
      </c>
      <c r="L1" s="28" t="s">
        <v>15</v>
      </c>
      <c r="M1" s="28" t="s">
        <v>17</v>
      </c>
      <c r="N1" s="381" t="s">
        <v>1136</v>
      </c>
      <c r="P1" s="59" t="s">
        <v>18</v>
      </c>
      <c r="Q1" s="59" t="s">
        <v>19</v>
      </c>
    </row>
    <row r="2" spans="1:17" x14ac:dyDescent="0.35">
      <c r="A2" s="9"/>
      <c r="B2" s="9"/>
      <c r="C2" s="9"/>
      <c r="D2" s="9"/>
      <c r="E2" s="9"/>
      <c r="F2" s="9"/>
      <c r="G2" s="9"/>
      <c r="H2" s="9"/>
      <c r="I2" s="9"/>
      <c r="J2" s="9"/>
      <c r="K2" s="9"/>
      <c r="L2" s="9"/>
      <c r="M2" s="9"/>
      <c r="N2" s="378"/>
      <c r="P2" s="62" t="s">
        <v>23</v>
      </c>
      <c r="Q2" s="62" t="s">
        <v>44</v>
      </c>
    </row>
    <row r="3" spans="1:17" ht="29" x14ac:dyDescent="0.35">
      <c r="A3" s="128" t="s">
        <v>263</v>
      </c>
      <c r="B3" s="17" t="s">
        <v>845</v>
      </c>
      <c r="C3" s="17">
        <v>6</v>
      </c>
      <c r="D3" s="17"/>
      <c r="E3" s="17">
        <v>6</v>
      </c>
      <c r="F3" s="15">
        <v>0</v>
      </c>
      <c r="G3" s="15">
        <f t="shared" ref="G3:G12" si="0">SUM(F3)</f>
        <v>0</v>
      </c>
      <c r="H3" s="15"/>
      <c r="I3" s="17">
        <v>6</v>
      </c>
      <c r="J3" s="15">
        <v>0</v>
      </c>
      <c r="K3" s="15"/>
      <c r="L3" s="49">
        <v>8</v>
      </c>
      <c r="M3" s="15">
        <v>0</v>
      </c>
      <c r="N3" s="15">
        <v>0</v>
      </c>
      <c r="P3" s="75"/>
      <c r="Q3" s="64" t="s">
        <v>360</v>
      </c>
    </row>
    <row r="4" spans="1:17" x14ac:dyDescent="0.35">
      <c r="A4" s="128" t="s">
        <v>264</v>
      </c>
      <c r="B4" s="17" t="s">
        <v>846</v>
      </c>
      <c r="C4" s="17">
        <v>12</v>
      </c>
      <c r="D4" s="17"/>
      <c r="E4" s="17">
        <v>12</v>
      </c>
      <c r="F4" s="15">
        <v>0</v>
      </c>
      <c r="G4" s="15">
        <f t="shared" si="0"/>
        <v>0</v>
      </c>
      <c r="H4" s="15"/>
      <c r="I4" s="17">
        <v>12</v>
      </c>
      <c r="J4" s="15">
        <v>0</v>
      </c>
      <c r="K4" s="15"/>
      <c r="L4" s="49">
        <v>24</v>
      </c>
      <c r="M4" s="14">
        <v>1</v>
      </c>
      <c r="N4" s="15">
        <v>0</v>
      </c>
    </row>
    <row r="5" spans="1:17" x14ac:dyDescent="0.35">
      <c r="A5" s="48" t="s">
        <v>265</v>
      </c>
      <c r="B5" s="13" t="s">
        <v>847</v>
      </c>
      <c r="C5" s="13">
        <v>5</v>
      </c>
      <c r="D5" s="13"/>
      <c r="E5" s="13">
        <v>5</v>
      </c>
      <c r="F5" s="13">
        <v>0</v>
      </c>
      <c r="G5" s="15">
        <v>0</v>
      </c>
      <c r="H5" s="17">
        <v>5</v>
      </c>
      <c r="I5" s="15"/>
      <c r="J5" s="15">
        <v>0</v>
      </c>
      <c r="K5" s="15"/>
      <c r="L5" s="49">
        <v>10</v>
      </c>
      <c r="M5" s="14">
        <v>1</v>
      </c>
      <c r="N5" s="15">
        <v>0</v>
      </c>
    </row>
    <row r="6" spans="1:17" x14ac:dyDescent="0.35">
      <c r="A6" s="128" t="s">
        <v>266</v>
      </c>
      <c r="B6" s="17" t="s">
        <v>848</v>
      </c>
      <c r="C6" s="17">
        <v>9</v>
      </c>
      <c r="D6" s="17"/>
      <c r="E6" s="17">
        <v>9</v>
      </c>
      <c r="F6" s="15">
        <v>0</v>
      </c>
      <c r="G6" s="15">
        <f t="shared" si="0"/>
        <v>0</v>
      </c>
      <c r="H6" s="15"/>
      <c r="I6" s="17">
        <v>9</v>
      </c>
      <c r="J6" s="15">
        <v>0</v>
      </c>
      <c r="K6" s="15"/>
      <c r="L6" s="49">
        <v>18</v>
      </c>
      <c r="M6" s="14">
        <v>2</v>
      </c>
      <c r="N6" s="15">
        <v>0</v>
      </c>
    </row>
    <row r="7" spans="1:17" x14ac:dyDescent="0.35">
      <c r="A7" s="48" t="s">
        <v>267</v>
      </c>
      <c r="B7" s="13" t="s">
        <v>849</v>
      </c>
      <c r="C7" s="13">
        <v>5</v>
      </c>
      <c r="D7" s="13"/>
      <c r="E7" s="13">
        <v>5</v>
      </c>
      <c r="F7" s="13">
        <v>0</v>
      </c>
      <c r="G7" s="15">
        <v>0</v>
      </c>
      <c r="H7" s="17">
        <v>5</v>
      </c>
      <c r="I7" s="15"/>
      <c r="J7" s="15">
        <v>0</v>
      </c>
      <c r="K7" s="15"/>
      <c r="L7" s="49">
        <v>6</v>
      </c>
      <c r="M7" s="14">
        <v>1</v>
      </c>
      <c r="N7" s="15">
        <v>0</v>
      </c>
    </row>
    <row r="8" spans="1:17" x14ac:dyDescent="0.35">
      <c r="A8" s="48" t="s">
        <v>268</v>
      </c>
      <c r="B8" s="13" t="s">
        <v>850</v>
      </c>
      <c r="C8" s="13">
        <v>7</v>
      </c>
      <c r="D8" s="13">
        <v>7</v>
      </c>
      <c r="E8" s="13"/>
      <c r="F8" s="293">
        <v>2</v>
      </c>
      <c r="G8" s="15">
        <v>0</v>
      </c>
      <c r="H8" s="17">
        <v>7</v>
      </c>
      <c r="I8" s="15"/>
      <c r="J8" s="15">
        <v>0</v>
      </c>
      <c r="K8" s="15"/>
      <c r="L8" s="49">
        <v>8</v>
      </c>
      <c r="M8" s="14">
        <v>1</v>
      </c>
      <c r="N8" s="15">
        <v>0</v>
      </c>
    </row>
    <row r="9" spans="1:17" x14ac:dyDescent="0.35">
      <c r="A9" s="128" t="s">
        <v>269</v>
      </c>
      <c r="B9" s="17" t="s">
        <v>851</v>
      </c>
      <c r="C9" s="17">
        <v>4</v>
      </c>
      <c r="D9" s="17"/>
      <c r="E9" s="17">
        <v>4</v>
      </c>
      <c r="F9" s="15">
        <v>0</v>
      </c>
      <c r="G9" s="15">
        <f t="shared" si="0"/>
        <v>0</v>
      </c>
      <c r="H9" s="15"/>
      <c r="I9" s="17">
        <v>4</v>
      </c>
      <c r="J9" s="15">
        <v>0</v>
      </c>
      <c r="K9" s="15"/>
      <c r="L9" s="49">
        <v>8</v>
      </c>
      <c r="M9" s="15">
        <v>0</v>
      </c>
      <c r="N9" s="15">
        <v>0</v>
      </c>
    </row>
    <row r="10" spans="1:17" x14ac:dyDescent="0.35">
      <c r="A10" s="48" t="s">
        <v>270</v>
      </c>
      <c r="B10" s="13" t="s">
        <v>852</v>
      </c>
      <c r="C10" s="13">
        <v>19</v>
      </c>
      <c r="D10" s="13">
        <f>[1]Sheet1!H567</f>
        <v>6</v>
      </c>
      <c r="E10" s="13">
        <f>[1]Sheet1!I568+[1]Sheet1!J568+[1]Sheet1!I569</f>
        <v>13</v>
      </c>
      <c r="F10" s="13">
        <v>0</v>
      </c>
      <c r="G10" s="13">
        <v>19</v>
      </c>
      <c r="H10" s="13"/>
      <c r="I10" s="15"/>
      <c r="J10" s="15">
        <v>0</v>
      </c>
      <c r="K10" s="15">
        <v>0</v>
      </c>
      <c r="L10" s="49">
        <v>26</v>
      </c>
      <c r="M10" s="15">
        <v>0</v>
      </c>
      <c r="N10" s="421">
        <v>1</v>
      </c>
    </row>
    <row r="11" spans="1:17" x14ac:dyDescent="0.35">
      <c r="A11" s="16" t="s">
        <v>671</v>
      </c>
      <c r="B11" s="17" t="s">
        <v>683</v>
      </c>
      <c r="C11" s="17">
        <v>7</v>
      </c>
      <c r="D11" s="17"/>
      <c r="E11" s="17">
        <v>7</v>
      </c>
      <c r="F11" s="15">
        <v>0</v>
      </c>
      <c r="G11" s="15">
        <v>0</v>
      </c>
      <c r="H11" s="15"/>
      <c r="I11" s="17">
        <v>7</v>
      </c>
      <c r="J11" s="15"/>
      <c r="K11" s="15"/>
      <c r="L11" s="49"/>
      <c r="M11" s="15"/>
      <c r="N11" s="421"/>
    </row>
    <row r="12" spans="1:17" x14ac:dyDescent="0.35">
      <c r="A12" s="128" t="s">
        <v>271</v>
      </c>
      <c r="B12" s="17" t="s">
        <v>853</v>
      </c>
      <c r="C12" s="17">
        <v>5</v>
      </c>
      <c r="D12" s="17"/>
      <c r="E12" s="17">
        <v>5</v>
      </c>
      <c r="F12" s="15">
        <v>0</v>
      </c>
      <c r="G12" s="15">
        <f t="shared" si="0"/>
        <v>0</v>
      </c>
      <c r="H12" s="15"/>
      <c r="I12" s="17">
        <v>5</v>
      </c>
      <c r="J12" s="15">
        <v>0</v>
      </c>
      <c r="K12" s="15"/>
      <c r="L12" s="49">
        <v>10</v>
      </c>
      <c r="M12" s="15">
        <v>0</v>
      </c>
      <c r="N12" s="15">
        <v>0</v>
      </c>
    </row>
    <row r="13" spans="1:17" x14ac:dyDescent="0.35">
      <c r="A13" s="47" t="s">
        <v>208</v>
      </c>
      <c r="B13" s="25"/>
      <c r="C13" s="25">
        <f t="shared" ref="C13:I13" si="1">SUM(C3:C12)</f>
        <v>79</v>
      </c>
      <c r="D13" s="25">
        <f t="shared" si="1"/>
        <v>13</v>
      </c>
      <c r="E13" s="25">
        <f t="shared" si="1"/>
        <v>66</v>
      </c>
      <c r="F13" s="25">
        <f t="shared" si="1"/>
        <v>2</v>
      </c>
      <c r="G13" s="25">
        <f t="shared" si="1"/>
        <v>19</v>
      </c>
      <c r="H13" s="25">
        <v>17</v>
      </c>
      <c r="I13" s="25">
        <f t="shared" si="1"/>
        <v>43</v>
      </c>
      <c r="J13" s="25">
        <v>0</v>
      </c>
      <c r="K13" s="25"/>
      <c r="L13" s="25">
        <f>SUM(L3:L12)</f>
        <v>118</v>
      </c>
      <c r="M13" s="25">
        <f>SUM(M3:M12)</f>
        <v>6</v>
      </c>
      <c r="N13" s="25">
        <v>1</v>
      </c>
    </row>
    <row r="15" spans="1:17" x14ac:dyDescent="0.35">
      <c r="A15" s="12" t="s">
        <v>78</v>
      </c>
      <c r="C15" s="209" t="s">
        <v>745</v>
      </c>
      <c r="D15" s="209"/>
      <c r="E15" s="209"/>
      <c r="F15" s="209"/>
      <c r="G15" s="209"/>
      <c r="H15" s="209"/>
      <c r="I15" s="209"/>
      <c r="J15" s="209"/>
      <c r="K15" s="209"/>
    </row>
    <row r="16" spans="1:17" x14ac:dyDescent="0.35">
      <c r="A16" s="16" t="s">
        <v>79</v>
      </c>
    </row>
    <row r="17" spans="1:16" x14ac:dyDescent="0.35">
      <c r="A17" s="29" t="s">
        <v>80</v>
      </c>
      <c r="C17" s="174" t="s">
        <v>1134</v>
      </c>
      <c r="I17" s="486" t="s">
        <v>1330</v>
      </c>
      <c r="J17" s="486"/>
      <c r="K17" s="486"/>
    </row>
    <row r="18" spans="1:16" x14ac:dyDescent="0.35">
      <c r="A18" s="30" t="s">
        <v>81</v>
      </c>
    </row>
    <row r="19" spans="1:16" x14ac:dyDescent="0.35">
      <c r="A19" s="203" t="s">
        <v>789</v>
      </c>
    </row>
    <row r="20" spans="1:16" x14ac:dyDescent="0.35">
      <c r="A20" s="420" t="s">
        <v>1144</v>
      </c>
    </row>
    <row r="21" spans="1:16" ht="15" thickBot="1" x14ac:dyDescent="0.4">
      <c r="A21" s="387" t="s">
        <v>840</v>
      </c>
    </row>
    <row r="22" spans="1:16" ht="31.5" thickBot="1" x14ac:dyDescent="0.4">
      <c r="A22" s="393" t="s">
        <v>1141</v>
      </c>
      <c r="B22" s="391"/>
      <c r="C22" s="391"/>
      <c r="D22" s="396"/>
      <c r="E22" s="638" t="s">
        <v>15</v>
      </c>
      <c r="F22" s="639"/>
      <c r="G22" s="640" t="s">
        <v>14</v>
      </c>
      <c r="H22" s="640"/>
      <c r="I22" s="639"/>
      <c r="J22" s="638" t="s">
        <v>30</v>
      </c>
      <c r="K22" s="640"/>
      <c r="L22" s="640"/>
      <c r="M22" s="640"/>
      <c r="N22" s="35" t="s">
        <v>242</v>
      </c>
      <c r="O22" s="173" t="s">
        <v>647</v>
      </c>
      <c r="P22" s="172"/>
    </row>
    <row r="23" spans="1:16" ht="43.5" x14ac:dyDescent="0.35">
      <c r="A23" s="169" t="s">
        <v>246</v>
      </c>
      <c r="B23" s="169" t="s">
        <v>247</v>
      </c>
      <c r="C23" s="169" t="s">
        <v>248</v>
      </c>
      <c r="D23" s="170" t="s">
        <v>249</v>
      </c>
      <c r="E23" s="168" t="s">
        <v>250</v>
      </c>
      <c r="F23" s="170" t="s">
        <v>251</v>
      </c>
      <c r="G23" s="168" t="s">
        <v>252</v>
      </c>
      <c r="H23" s="665"/>
      <c r="I23" s="170" t="s">
        <v>251</v>
      </c>
      <c r="J23" s="168" t="s">
        <v>30</v>
      </c>
      <c r="K23" s="618"/>
      <c r="L23" s="169" t="s">
        <v>253</v>
      </c>
      <c r="M23" s="170" t="s">
        <v>249</v>
      </c>
      <c r="N23" s="164" t="s">
        <v>254</v>
      </c>
      <c r="O23" s="171" t="s">
        <v>645</v>
      </c>
      <c r="P23" s="167" t="s">
        <v>252</v>
      </c>
    </row>
    <row r="24" spans="1:16" ht="159.5" x14ac:dyDescent="0.35">
      <c r="A24" s="50">
        <v>72</v>
      </c>
      <c r="B24" s="50" t="s">
        <v>255</v>
      </c>
      <c r="C24" s="295" t="s">
        <v>843</v>
      </c>
      <c r="D24" s="139">
        <v>0.98499999999999999</v>
      </c>
      <c r="E24" s="50">
        <v>59</v>
      </c>
      <c r="F24" s="50" t="s">
        <v>262</v>
      </c>
      <c r="G24" s="50">
        <v>53</v>
      </c>
      <c r="H24" s="50"/>
      <c r="I24" s="50" t="s">
        <v>258</v>
      </c>
      <c r="J24" s="50" t="s">
        <v>363</v>
      </c>
      <c r="K24" s="50"/>
      <c r="L24" s="50" t="s">
        <v>260</v>
      </c>
      <c r="M24" s="51">
        <v>0.98</v>
      </c>
      <c r="N24" s="50" t="s">
        <v>359</v>
      </c>
      <c r="O24" s="50" t="s">
        <v>893</v>
      </c>
      <c r="P24" s="176">
        <v>5</v>
      </c>
    </row>
    <row r="26" spans="1:16" ht="29" x14ac:dyDescent="0.35">
      <c r="A26" s="56" t="s">
        <v>14</v>
      </c>
      <c r="B26" s="56" t="s">
        <v>330</v>
      </c>
      <c r="C26" s="81" t="s">
        <v>331</v>
      </c>
      <c r="D26" s="97" t="s">
        <v>332</v>
      </c>
      <c r="E26" s="82" t="s">
        <v>333</v>
      </c>
      <c r="F26" s="83" t="s">
        <v>334</v>
      </c>
      <c r="G26" s="83" t="s">
        <v>335</v>
      </c>
      <c r="H26" s="83"/>
      <c r="I26" s="56" t="s">
        <v>1220</v>
      </c>
      <c r="J26" s="57" t="s">
        <v>336</v>
      </c>
      <c r="K26" s="122"/>
    </row>
    <row r="27" spans="1:16" x14ac:dyDescent="0.35">
      <c r="A27" s="620"/>
      <c r="B27" s="624"/>
      <c r="C27" s="113" t="s">
        <v>362</v>
      </c>
      <c r="D27" s="87"/>
      <c r="E27" s="87"/>
      <c r="F27" s="87"/>
      <c r="G27" s="87"/>
      <c r="H27" s="87"/>
      <c r="I27" s="87"/>
      <c r="J27" s="87"/>
      <c r="K27" s="185"/>
    </row>
    <row r="28" spans="1:16" x14ac:dyDescent="0.35">
      <c r="A28" s="621" t="s">
        <v>256</v>
      </c>
      <c r="B28" s="625" t="s">
        <v>1784</v>
      </c>
      <c r="C28" s="114" t="s">
        <v>340</v>
      </c>
      <c r="D28" s="88" t="s">
        <v>1785</v>
      </c>
      <c r="E28" s="88">
        <v>8</v>
      </c>
      <c r="F28" s="88">
        <v>53</v>
      </c>
      <c r="G28" s="88">
        <v>0</v>
      </c>
      <c r="H28" s="88"/>
      <c r="I28" s="88" t="s">
        <v>1781</v>
      </c>
      <c r="J28" s="88" t="s">
        <v>1786</v>
      </c>
      <c r="K28" s="185"/>
    </row>
    <row r="29" spans="1:16" x14ac:dyDescent="0.35">
      <c r="A29" s="622"/>
      <c r="B29" s="626"/>
      <c r="C29" s="114"/>
      <c r="D29" s="88"/>
      <c r="E29" s="88"/>
      <c r="F29" s="88"/>
      <c r="G29" s="88"/>
      <c r="H29" s="88"/>
      <c r="I29" s="88"/>
      <c r="J29" s="88"/>
      <c r="K29" s="185"/>
    </row>
    <row r="30" spans="1:16" ht="18.5" x14ac:dyDescent="0.45">
      <c r="A30" s="622"/>
      <c r="B30" s="626"/>
      <c r="C30" s="115"/>
      <c r="D30" s="88"/>
      <c r="E30" s="88"/>
      <c r="F30" s="88"/>
      <c r="G30" s="88"/>
      <c r="H30" s="88"/>
      <c r="I30" s="88"/>
      <c r="J30" s="88"/>
      <c r="K30" s="185"/>
    </row>
    <row r="31" spans="1:16" x14ac:dyDescent="0.35">
      <c r="A31" s="623"/>
      <c r="B31" s="627"/>
      <c r="C31" s="89" t="s">
        <v>361</v>
      </c>
      <c r="D31" s="89"/>
      <c r="E31" s="89"/>
      <c r="F31" s="89"/>
      <c r="G31" s="89"/>
      <c r="H31" s="89"/>
      <c r="I31" s="89"/>
      <c r="J31" s="89"/>
      <c r="K31" s="185"/>
    </row>
    <row r="33" spans="1:5" x14ac:dyDescent="0.35">
      <c r="A33" s="219" t="s">
        <v>749</v>
      </c>
      <c r="B33" s="220" t="s">
        <v>760</v>
      </c>
      <c r="C33" s="221"/>
      <c r="D33" s="222"/>
      <c r="E33" s="222" t="s">
        <v>761</v>
      </c>
    </row>
    <row r="34" spans="1:5" x14ac:dyDescent="0.35">
      <c r="A34" s="175"/>
      <c r="B34" s="223"/>
      <c r="C34" s="224"/>
      <c r="D34" s="225"/>
      <c r="E34" s="225"/>
    </row>
    <row r="35" spans="1:5" x14ac:dyDescent="0.35">
      <c r="A35" s="204" t="s">
        <v>827</v>
      </c>
      <c r="B35" s="226" t="s">
        <v>1480</v>
      </c>
      <c r="C35" s="224"/>
      <c r="D35" s="225"/>
      <c r="E35" s="225" t="s">
        <v>1669</v>
      </c>
    </row>
    <row r="36" spans="1:5" x14ac:dyDescent="0.35">
      <c r="A36" s="175" t="s">
        <v>827</v>
      </c>
      <c r="B36" s="226" t="s">
        <v>1481</v>
      </c>
      <c r="C36" s="224"/>
      <c r="D36" s="225"/>
      <c r="E36" s="225"/>
    </row>
    <row r="37" spans="1:5" x14ac:dyDescent="0.35">
      <c r="A37" s="175" t="s">
        <v>1483</v>
      </c>
      <c r="B37" s="226" t="s">
        <v>1482</v>
      </c>
      <c r="C37" s="224"/>
      <c r="D37" s="225"/>
      <c r="E37" s="473" t="s">
        <v>1667</v>
      </c>
    </row>
    <row r="38" spans="1:5" x14ac:dyDescent="0.35">
      <c r="A38" s="175" t="s">
        <v>1758</v>
      </c>
      <c r="B38" s="226" t="s">
        <v>1260</v>
      </c>
      <c r="C38" s="224"/>
      <c r="D38" s="225"/>
      <c r="E38" s="225"/>
    </row>
    <row r="39" spans="1:5" x14ac:dyDescent="0.35">
      <c r="A39" s="217"/>
      <c r="B39" s="218"/>
      <c r="C39" s="215"/>
      <c r="D39" s="216"/>
      <c r="E39" s="216"/>
    </row>
    <row r="40" spans="1:5" x14ac:dyDescent="0.35">
      <c r="A40" s="175"/>
      <c r="B40" s="226"/>
      <c r="C40" s="224"/>
      <c r="D40" s="225"/>
      <c r="E40" s="225"/>
    </row>
    <row r="41" spans="1:5" x14ac:dyDescent="0.35">
      <c r="A41" s="175"/>
      <c r="B41" s="226" t="s">
        <v>844</v>
      </c>
      <c r="C41" s="224"/>
      <c r="D41" s="225"/>
      <c r="E41" s="225"/>
    </row>
    <row r="42" spans="1:5" x14ac:dyDescent="0.35">
      <c r="A42" s="175"/>
      <c r="B42" s="226"/>
      <c r="C42" s="224"/>
      <c r="D42" s="225"/>
      <c r="E42" s="225"/>
    </row>
    <row r="43" spans="1:5" x14ac:dyDescent="0.35">
      <c r="A43" s="175"/>
      <c r="B43" s="226"/>
      <c r="C43" s="224"/>
      <c r="D43" s="225"/>
      <c r="E43" s="225"/>
    </row>
    <row r="44" spans="1:5" x14ac:dyDescent="0.35">
      <c r="A44" s="217"/>
      <c r="B44" s="214"/>
      <c r="C44" s="215"/>
      <c r="D44" s="216"/>
      <c r="E44" s="216"/>
    </row>
  </sheetData>
  <autoFilter ref="A2:Q13" xr:uid="{BF6E6F68-4F24-4F0B-8B5E-61D1F969F206}"/>
  <mergeCells count="3">
    <mergeCell ref="E22:F22"/>
    <mergeCell ref="G22:I22"/>
    <mergeCell ref="J22:M22"/>
  </mergeCells>
  <hyperlinks>
    <hyperlink ref="B36" r:id="rId1" xr:uid="{00000000-0004-0000-0600-000000000000}"/>
    <hyperlink ref="B37" r:id="rId2" xr:uid="{00000000-0004-0000-0600-000001000000}"/>
    <hyperlink ref="B35" r:id="rId3" xr:uid="{A80EE98A-A64D-48F2-8893-6B7B22B64D15}"/>
    <hyperlink ref="B38" r:id="rId4" xr:uid="{2AAD7CE3-B662-43D2-85CC-C918CAFAFB6A}"/>
  </hyperlinks>
  <pageMargins left="0.7" right="0.7" top="0.75" bottom="0.75" header="0.3" footer="0.3"/>
  <pageSetup paperSize="8" orientation="landscape"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0"/>
  <sheetViews>
    <sheetView topLeftCell="A6" zoomScale="80" zoomScaleNormal="80" workbookViewId="0">
      <selection activeCell="A8" sqref="A8"/>
    </sheetView>
  </sheetViews>
  <sheetFormatPr defaultRowHeight="14.5" x14ac:dyDescent="0.35"/>
  <cols>
    <col min="1" max="1" width="24.1796875" customWidth="1"/>
    <col min="2" max="2" width="10.7265625" customWidth="1"/>
    <col min="3" max="3" width="15.81640625" customWidth="1"/>
    <col min="4" max="4" width="17.81640625" customWidth="1"/>
    <col min="5" max="5" width="15.1796875" customWidth="1"/>
    <col min="6" max="7" width="14" customWidth="1"/>
    <col min="8" max="8" width="11.1796875" customWidth="1"/>
    <col min="9" max="10" width="11.54296875" customWidth="1"/>
    <col min="11" max="12" width="11" customWidth="1"/>
    <col min="13" max="13" width="11.7265625" customWidth="1"/>
    <col min="15" max="15" width="9.54296875" customWidth="1"/>
    <col min="16" max="16" width="14" customWidth="1"/>
    <col min="17" max="17" width="10.26953125" customWidth="1"/>
    <col min="18" max="18" width="10.54296875" customWidth="1"/>
    <col min="19" max="19" width="11.7265625" customWidth="1"/>
    <col min="20" max="20" width="16.54296875" customWidth="1"/>
    <col min="21" max="21" width="17.81640625" customWidth="1"/>
  </cols>
  <sheetData>
    <row r="1" spans="1:16" ht="43.5" x14ac:dyDescent="0.35">
      <c r="A1" s="28" t="s">
        <v>11</v>
      </c>
      <c r="B1" s="28" t="s">
        <v>12</v>
      </c>
      <c r="C1" s="28" t="s">
        <v>1140</v>
      </c>
      <c r="D1" s="27" t="s">
        <v>1128</v>
      </c>
      <c r="E1" s="27" t="s">
        <v>1129</v>
      </c>
      <c r="F1" s="27" t="s">
        <v>33</v>
      </c>
      <c r="G1" s="28" t="s">
        <v>209</v>
      </c>
      <c r="H1" s="28" t="s">
        <v>34</v>
      </c>
      <c r="I1" s="27" t="s">
        <v>1778</v>
      </c>
      <c r="J1" s="27" t="s">
        <v>1780</v>
      </c>
      <c r="K1" s="28" t="s">
        <v>15</v>
      </c>
      <c r="L1" s="8" t="s">
        <v>81</v>
      </c>
      <c r="M1" s="381" t="s">
        <v>1145</v>
      </c>
      <c r="O1" s="59" t="s">
        <v>18</v>
      </c>
      <c r="P1" s="59" t="s">
        <v>19</v>
      </c>
    </row>
    <row r="2" spans="1:16" ht="28.5" customHeight="1" x14ac:dyDescent="0.35">
      <c r="A2" s="9"/>
      <c r="B2" s="9"/>
      <c r="C2" s="9"/>
      <c r="D2" s="9"/>
      <c r="E2" s="9"/>
      <c r="F2" s="9"/>
      <c r="G2" s="9"/>
      <c r="H2" s="9"/>
      <c r="I2" s="9"/>
      <c r="J2" s="9"/>
      <c r="K2" s="9"/>
      <c r="L2" s="632"/>
      <c r="M2" s="9"/>
      <c r="O2" s="62" t="s">
        <v>24</v>
      </c>
      <c r="P2" s="62" t="s">
        <v>43</v>
      </c>
    </row>
    <row r="3" spans="1:16" ht="28.5" customHeight="1" x14ac:dyDescent="0.35">
      <c r="A3" s="128" t="s">
        <v>1808</v>
      </c>
      <c r="B3" s="17" t="s">
        <v>1809</v>
      </c>
      <c r="C3" s="17">
        <v>4</v>
      </c>
      <c r="D3" s="17">
        <v>0</v>
      </c>
      <c r="E3" s="17">
        <v>4</v>
      </c>
      <c r="F3" s="15">
        <v>0</v>
      </c>
      <c r="G3" s="15">
        <v>0</v>
      </c>
      <c r="H3" s="17">
        <v>4</v>
      </c>
      <c r="I3" s="15">
        <v>0</v>
      </c>
      <c r="J3" s="15">
        <v>0</v>
      </c>
      <c r="K3" s="49">
        <v>8</v>
      </c>
      <c r="L3" s="15">
        <v>0</v>
      </c>
      <c r="M3" s="15">
        <v>0</v>
      </c>
      <c r="O3" s="63"/>
      <c r="P3" s="63"/>
    </row>
    <row r="4" spans="1:16" ht="27" customHeight="1" x14ac:dyDescent="0.35">
      <c r="A4" s="128" t="s">
        <v>328</v>
      </c>
      <c r="B4" s="17" t="s">
        <v>652</v>
      </c>
      <c r="C4" s="17">
        <v>10</v>
      </c>
      <c r="D4" s="17">
        <v>0</v>
      </c>
      <c r="E4" s="17">
        <v>10</v>
      </c>
      <c r="F4" s="15">
        <v>0</v>
      </c>
      <c r="G4" s="15">
        <v>0</v>
      </c>
      <c r="H4" s="17">
        <v>10</v>
      </c>
      <c r="I4" s="15">
        <v>0</v>
      </c>
      <c r="J4" s="15"/>
      <c r="K4" s="49">
        <v>20</v>
      </c>
      <c r="L4" s="15">
        <v>0</v>
      </c>
      <c r="M4" s="15">
        <v>0</v>
      </c>
      <c r="O4" s="64" t="s">
        <v>367</v>
      </c>
      <c r="P4" s="64" t="s">
        <v>1546</v>
      </c>
    </row>
    <row r="5" spans="1:16" ht="20.25" customHeight="1" x14ac:dyDescent="0.35">
      <c r="A5" s="128" t="s">
        <v>1818</v>
      </c>
      <c r="B5" s="17" t="s">
        <v>1819</v>
      </c>
      <c r="C5" s="17">
        <v>8</v>
      </c>
      <c r="D5" s="17"/>
      <c r="E5" s="17">
        <v>8</v>
      </c>
      <c r="F5" s="15">
        <v>0</v>
      </c>
      <c r="G5" s="15">
        <v>0</v>
      </c>
      <c r="H5" s="17">
        <v>8</v>
      </c>
      <c r="I5" s="15">
        <v>0</v>
      </c>
      <c r="J5" s="15">
        <v>0</v>
      </c>
      <c r="K5" s="49">
        <v>16</v>
      </c>
      <c r="L5" s="15"/>
      <c r="M5" s="15"/>
      <c r="O5" s="633"/>
      <c r="P5" s="633"/>
    </row>
    <row r="6" spans="1:16" x14ac:dyDescent="0.35">
      <c r="A6" s="48" t="s">
        <v>522</v>
      </c>
      <c r="B6" s="13" t="s">
        <v>153</v>
      </c>
      <c r="C6" s="13">
        <v>14</v>
      </c>
      <c r="D6" s="13">
        <v>0</v>
      </c>
      <c r="E6" s="13">
        <v>14</v>
      </c>
      <c r="F6" s="13">
        <v>0</v>
      </c>
      <c r="G6" s="13">
        <v>14</v>
      </c>
      <c r="H6" s="13">
        <v>0</v>
      </c>
      <c r="I6" s="15">
        <v>0</v>
      </c>
      <c r="J6" s="13">
        <v>2</v>
      </c>
      <c r="K6" s="49">
        <v>28</v>
      </c>
      <c r="L6" s="15">
        <v>0</v>
      </c>
      <c r="M6" s="421">
        <v>1</v>
      </c>
      <c r="O6" s="127"/>
      <c r="P6" s="127"/>
    </row>
    <row r="7" spans="1:16" x14ac:dyDescent="0.35">
      <c r="A7" s="128" t="s">
        <v>1265</v>
      </c>
      <c r="B7" s="17" t="s">
        <v>1266</v>
      </c>
      <c r="C7" s="17">
        <v>9</v>
      </c>
      <c r="D7" s="17">
        <v>0</v>
      </c>
      <c r="E7" s="17">
        <v>9</v>
      </c>
      <c r="F7" s="15">
        <v>0</v>
      </c>
      <c r="G7" s="15">
        <v>0</v>
      </c>
      <c r="H7" s="17">
        <v>9</v>
      </c>
      <c r="I7" s="15">
        <v>0</v>
      </c>
      <c r="J7" s="15"/>
      <c r="K7" s="49">
        <v>18</v>
      </c>
      <c r="L7" s="14">
        <v>2</v>
      </c>
      <c r="M7" s="15">
        <v>0</v>
      </c>
      <c r="O7" s="127"/>
      <c r="P7" s="127"/>
    </row>
    <row r="8" spans="1:16" x14ac:dyDescent="0.35">
      <c r="A8" s="128" t="s">
        <v>1272</v>
      </c>
      <c r="B8" s="17" t="s">
        <v>1273</v>
      </c>
      <c r="C8" s="17">
        <v>6</v>
      </c>
      <c r="D8" s="17"/>
      <c r="E8" s="17">
        <v>6</v>
      </c>
      <c r="F8" s="15">
        <v>0</v>
      </c>
      <c r="G8" s="15">
        <v>0</v>
      </c>
      <c r="H8" s="17">
        <v>6</v>
      </c>
      <c r="I8" s="15">
        <v>0</v>
      </c>
      <c r="J8" s="15"/>
      <c r="K8" s="49">
        <v>12</v>
      </c>
      <c r="L8" s="15">
        <v>0</v>
      </c>
      <c r="M8" s="15">
        <v>0</v>
      </c>
      <c r="O8" s="127"/>
      <c r="P8" s="127"/>
    </row>
    <row r="9" spans="1:16" x14ac:dyDescent="0.35">
      <c r="A9" s="128" t="s">
        <v>1268</v>
      </c>
      <c r="B9" s="17" t="s">
        <v>1269</v>
      </c>
      <c r="C9" s="17">
        <v>5</v>
      </c>
      <c r="D9" s="17">
        <v>0</v>
      </c>
      <c r="E9" s="17">
        <v>5</v>
      </c>
      <c r="F9" s="15">
        <v>0</v>
      </c>
      <c r="G9" s="15">
        <v>0</v>
      </c>
      <c r="H9" s="17">
        <v>5</v>
      </c>
      <c r="I9" s="15">
        <v>0</v>
      </c>
      <c r="J9" s="15"/>
      <c r="K9" s="49">
        <v>10</v>
      </c>
      <c r="L9" s="15">
        <v>0</v>
      </c>
      <c r="M9" s="15">
        <v>0</v>
      </c>
      <c r="O9" s="127"/>
      <c r="P9" s="127"/>
    </row>
    <row r="10" spans="1:16" x14ac:dyDescent="0.35">
      <c r="A10" s="128" t="s">
        <v>329</v>
      </c>
      <c r="B10" s="17" t="s">
        <v>653</v>
      </c>
      <c r="C10" s="17">
        <v>11</v>
      </c>
      <c r="D10" s="17">
        <v>0</v>
      </c>
      <c r="E10" s="17">
        <v>11</v>
      </c>
      <c r="F10" s="15">
        <v>0</v>
      </c>
      <c r="G10" s="15">
        <v>0</v>
      </c>
      <c r="H10" s="17">
        <v>11</v>
      </c>
      <c r="I10" s="15">
        <v>0</v>
      </c>
      <c r="J10" s="15"/>
      <c r="K10" s="49">
        <v>22</v>
      </c>
      <c r="L10" s="15">
        <v>0</v>
      </c>
      <c r="M10" s="15">
        <v>0</v>
      </c>
    </row>
    <row r="11" spans="1:16" x14ac:dyDescent="0.35">
      <c r="A11" s="128" t="s">
        <v>1810</v>
      </c>
      <c r="B11" s="17" t="s">
        <v>1811</v>
      </c>
      <c r="C11" s="17">
        <v>5</v>
      </c>
      <c r="D11" s="17"/>
      <c r="E11" s="17">
        <v>5</v>
      </c>
      <c r="F11" s="15"/>
      <c r="G11" s="15"/>
      <c r="H11" s="17">
        <v>5</v>
      </c>
      <c r="I11" s="15"/>
      <c r="J11" s="15"/>
      <c r="K11" s="49">
        <v>10</v>
      </c>
      <c r="L11" s="14">
        <v>1</v>
      </c>
      <c r="M11" s="15"/>
    </row>
    <row r="12" spans="1:16" x14ac:dyDescent="0.35">
      <c r="A12" s="47" t="s">
        <v>208</v>
      </c>
      <c r="B12" s="25"/>
      <c r="C12" s="25">
        <f>SUM(C3:C11)</f>
        <v>72</v>
      </c>
      <c r="D12" s="25">
        <v>0</v>
      </c>
      <c r="E12" s="25">
        <f>SUM(E3:E11)</f>
        <v>72</v>
      </c>
      <c r="F12" s="25">
        <v>0</v>
      </c>
      <c r="G12" s="25">
        <v>14</v>
      </c>
      <c r="H12" s="25">
        <v>58</v>
      </c>
      <c r="I12" s="25">
        <v>0</v>
      </c>
      <c r="J12" s="25">
        <v>2</v>
      </c>
      <c r="K12" s="25">
        <f>SUM(K3:K11)</f>
        <v>144</v>
      </c>
      <c r="L12" s="25">
        <v>3</v>
      </c>
      <c r="M12" s="25">
        <v>1</v>
      </c>
    </row>
    <row r="13" spans="1:16" x14ac:dyDescent="0.35">
      <c r="A13" s="266"/>
      <c r="B13" s="185"/>
      <c r="C13" s="185"/>
      <c r="D13" s="185"/>
      <c r="E13" s="185"/>
      <c r="F13" s="185"/>
      <c r="G13" s="185"/>
      <c r="H13" s="185"/>
      <c r="I13" s="185"/>
      <c r="J13" s="185"/>
      <c r="K13" s="185"/>
      <c r="L13" s="185"/>
      <c r="M13" s="185"/>
    </row>
    <row r="14" spans="1:16" x14ac:dyDescent="0.35">
      <c r="A14" s="12" t="s">
        <v>78</v>
      </c>
    </row>
    <row r="15" spans="1:16" x14ac:dyDescent="0.35">
      <c r="A15" s="16" t="s">
        <v>79</v>
      </c>
    </row>
    <row r="16" spans="1:16" x14ac:dyDescent="0.35">
      <c r="A16" s="29" t="s">
        <v>80</v>
      </c>
    </row>
    <row r="17" spans="1:16" x14ac:dyDescent="0.35">
      <c r="A17" s="30" t="s">
        <v>81</v>
      </c>
    </row>
    <row r="18" spans="1:16" x14ac:dyDescent="0.35">
      <c r="A18" s="203" t="s">
        <v>789</v>
      </c>
    </row>
    <row r="19" spans="1:16" x14ac:dyDescent="0.35">
      <c r="A19" s="420" t="s">
        <v>1142</v>
      </c>
    </row>
    <row r="20" spans="1:16" x14ac:dyDescent="0.35">
      <c r="A20" s="292" t="s">
        <v>840</v>
      </c>
    </row>
    <row r="21" spans="1:16" ht="15" thickBot="1" x14ac:dyDescent="0.4"/>
    <row r="22" spans="1:16" ht="16.5" customHeight="1" thickBot="1" x14ac:dyDescent="0.4">
      <c r="A22" s="389"/>
      <c r="B22" s="391" t="s">
        <v>1141</v>
      </c>
      <c r="C22" s="390"/>
      <c r="D22" s="392"/>
      <c r="E22" s="642" t="s">
        <v>15</v>
      </c>
      <c r="F22" s="643"/>
      <c r="G22" s="640" t="s">
        <v>14</v>
      </c>
      <c r="H22" s="639"/>
      <c r="I22" s="638" t="s">
        <v>30</v>
      </c>
      <c r="J22" s="640"/>
      <c r="K22" s="640"/>
      <c r="L22" s="640"/>
      <c r="M22" s="181" t="s">
        <v>242</v>
      </c>
      <c r="N22" s="172"/>
      <c r="O22" s="173" t="s">
        <v>647</v>
      </c>
      <c r="P22" s="172"/>
    </row>
    <row r="23" spans="1:16" ht="43.5" x14ac:dyDescent="0.35">
      <c r="A23" s="32" t="s">
        <v>246</v>
      </c>
      <c r="B23" s="32" t="s">
        <v>247</v>
      </c>
      <c r="C23" s="32" t="s">
        <v>248</v>
      </c>
      <c r="D23" s="33" t="s">
        <v>249</v>
      </c>
      <c r="E23" s="34" t="s">
        <v>250</v>
      </c>
      <c r="F23" s="33" t="s">
        <v>251</v>
      </c>
      <c r="G23" s="34" t="s">
        <v>252</v>
      </c>
      <c r="H23" s="33" t="s">
        <v>251</v>
      </c>
      <c r="I23" s="34" t="s">
        <v>30</v>
      </c>
      <c r="J23" s="628"/>
      <c r="K23" s="32" t="s">
        <v>253</v>
      </c>
      <c r="L23" s="33" t="s">
        <v>249</v>
      </c>
      <c r="M23" s="180" t="s">
        <v>254</v>
      </c>
      <c r="N23" s="179" t="s">
        <v>340</v>
      </c>
      <c r="O23" s="171" t="s">
        <v>645</v>
      </c>
      <c r="P23" s="167" t="s">
        <v>252</v>
      </c>
    </row>
    <row r="24" spans="1:16" ht="58" x14ac:dyDescent="0.35">
      <c r="A24" s="50">
        <v>55</v>
      </c>
      <c r="B24" s="50" t="s">
        <v>255</v>
      </c>
      <c r="C24" s="138">
        <v>24</v>
      </c>
      <c r="D24" s="137" t="s">
        <v>857</v>
      </c>
      <c r="E24" s="50">
        <v>55</v>
      </c>
      <c r="F24" s="50" t="s">
        <v>258</v>
      </c>
      <c r="G24" s="50">
        <v>41</v>
      </c>
      <c r="H24" s="50" t="s">
        <v>256</v>
      </c>
      <c r="I24" s="50" t="s">
        <v>858</v>
      </c>
      <c r="J24" s="50"/>
      <c r="K24" s="50" t="s">
        <v>257</v>
      </c>
      <c r="L24" s="182">
        <v>0.99</v>
      </c>
      <c r="M24" s="50" t="s">
        <v>654</v>
      </c>
      <c r="N24" s="176"/>
      <c r="O24" s="176" t="s">
        <v>258</v>
      </c>
      <c r="P24" s="176">
        <v>0</v>
      </c>
    </row>
    <row r="26" spans="1:16" ht="29" x14ac:dyDescent="0.35">
      <c r="A26" s="57" t="s">
        <v>14</v>
      </c>
      <c r="B26" s="57" t="s">
        <v>330</v>
      </c>
      <c r="C26" s="83" t="s">
        <v>332</v>
      </c>
      <c r="D26" s="82" t="s">
        <v>748</v>
      </c>
      <c r="E26" s="83" t="s">
        <v>633</v>
      </c>
      <c r="F26" s="97" t="s">
        <v>335</v>
      </c>
      <c r="G26" s="56" t="s">
        <v>1220</v>
      </c>
      <c r="H26" s="57" t="s">
        <v>336</v>
      </c>
    </row>
    <row r="27" spans="1:16" x14ac:dyDescent="0.35">
      <c r="A27" s="87"/>
      <c r="B27" s="612"/>
      <c r="C27" s="422" t="s">
        <v>1785</v>
      </c>
      <c r="D27" s="92"/>
      <c r="E27" s="422"/>
      <c r="F27" s="92"/>
      <c r="G27" s="108"/>
      <c r="H27" s="92"/>
    </row>
    <row r="28" spans="1:16" x14ac:dyDescent="0.35">
      <c r="A28" s="88" t="s">
        <v>256</v>
      </c>
      <c r="B28" s="630" t="s">
        <v>1796</v>
      </c>
      <c r="C28" s="424"/>
      <c r="D28" s="228">
        <v>5</v>
      </c>
      <c r="E28" s="228">
        <v>41</v>
      </c>
      <c r="F28" s="423">
        <v>0</v>
      </c>
      <c r="G28" s="93" t="s">
        <v>1781</v>
      </c>
      <c r="H28" s="93" t="s">
        <v>1795</v>
      </c>
    </row>
    <row r="29" spans="1:16" x14ac:dyDescent="0.35">
      <c r="A29" s="89"/>
      <c r="B29" s="613"/>
      <c r="C29" s="296"/>
      <c r="D29" s="94"/>
      <c r="E29" s="94"/>
      <c r="F29" s="109"/>
      <c r="G29" s="94"/>
      <c r="H29" s="94"/>
    </row>
    <row r="30" spans="1:16" ht="15" thickBot="1" x14ac:dyDescent="0.4"/>
    <row r="31" spans="1:16" ht="15" thickBot="1" x14ac:dyDescent="0.4">
      <c r="A31" s="593" t="s">
        <v>749</v>
      </c>
      <c r="B31" s="594" t="s">
        <v>760</v>
      </c>
      <c r="C31" s="594"/>
      <c r="D31" s="595"/>
      <c r="E31" s="595" t="s">
        <v>761</v>
      </c>
    </row>
    <row r="32" spans="1:16" ht="15" thickBot="1" x14ac:dyDescent="0.4">
      <c r="A32" s="596"/>
      <c r="B32" s="597"/>
      <c r="C32" s="597"/>
      <c r="D32" s="599"/>
      <c r="E32" s="599"/>
    </row>
    <row r="33" spans="1:5" x14ac:dyDescent="0.35">
      <c r="A33" s="650" t="s">
        <v>1545</v>
      </c>
      <c r="B33" s="652" t="s">
        <v>1544</v>
      </c>
      <c r="C33" s="653"/>
      <c r="D33" s="654"/>
      <c r="E33" s="603" t="s">
        <v>1731</v>
      </c>
    </row>
    <row r="34" spans="1:5" ht="15" thickBot="1" x14ac:dyDescent="0.4">
      <c r="A34" s="651"/>
      <c r="B34" s="655" t="s">
        <v>1730</v>
      </c>
      <c r="C34" s="656"/>
      <c r="D34" s="657"/>
      <c r="E34" s="604" t="s">
        <v>1732</v>
      </c>
    </row>
    <row r="35" spans="1:5" x14ac:dyDescent="0.35">
      <c r="A35" s="650" t="s">
        <v>336</v>
      </c>
      <c r="B35" s="652" t="s">
        <v>1260</v>
      </c>
      <c r="C35" s="653"/>
      <c r="D35" s="654"/>
      <c r="E35" s="605"/>
    </row>
    <row r="36" spans="1:5" ht="15" thickBot="1" x14ac:dyDescent="0.4">
      <c r="A36" s="651"/>
      <c r="B36" s="655"/>
      <c r="C36" s="656"/>
      <c r="D36" s="657"/>
      <c r="E36" s="599" t="s">
        <v>1733</v>
      </c>
    </row>
    <row r="37" spans="1:5" ht="15" thickBot="1" x14ac:dyDescent="0.4">
      <c r="A37" s="596"/>
      <c r="B37" s="647"/>
      <c r="C37" s="648"/>
      <c r="D37" s="649"/>
      <c r="E37" s="599"/>
    </row>
    <row r="38" spans="1:5" x14ac:dyDescent="0.35">
      <c r="A38" s="175"/>
      <c r="B38" s="226"/>
      <c r="C38" s="224"/>
      <c r="D38" s="225"/>
      <c r="E38" s="225"/>
    </row>
    <row r="39" spans="1:5" x14ac:dyDescent="0.35">
      <c r="A39" s="175"/>
      <c r="B39" s="226"/>
      <c r="C39" s="224"/>
      <c r="D39" s="225"/>
      <c r="E39" s="225"/>
    </row>
    <row r="40" spans="1:5" x14ac:dyDescent="0.35">
      <c r="A40" s="217"/>
      <c r="B40" s="214"/>
      <c r="C40" s="215"/>
      <c r="D40" s="216"/>
      <c r="E40" s="216"/>
    </row>
  </sheetData>
  <mergeCells count="9">
    <mergeCell ref="B37:D37"/>
    <mergeCell ref="E22:F22"/>
    <mergeCell ref="G22:H22"/>
    <mergeCell ref="I22:L22"/>
    <mergeCell ref="A33:A34"/>
    <mergeCell ref="B33:D33"/>
    <mergeCell ref="B34:D34"/>
    <mergeCell ref="A35:A36"/>
    <mergeCell ref="B35:D36"/>
  </mergeCells>
  <hyperlinks>
    <hyperlink ref="B33" r:id="rId1" display="mailto:Diane.Austin@eastmidlandsrailway.co.uk" xr:uid="{7819E4EC-9ABB-4D61-9989-F6C804F162BE}"/>
    <hyperlink ref="B34" r:id="rId2" display="mailto:Helen.Heritage@eastmidlandsrailway.co.uk" xr:uid="{42C5A293-9023-48B0-94E0-B0249F7DF127}"/>
    <hyperlink ref="B35" r:id="rId3" display="mailto:CBOServiceDesk@raildeliverygroup.com" xr:uid="{896AE18C-5633-4B8B-AD73-0ADAA8802D02}"/>
  </hyperlinks>
  <pageMargins left="0.7" right="0.7" top="0.75" bottom="0.75" header="0.3" footer="0.3"/>
  <pageSetup paperSize="9"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8"/>
  <sheetViews>
    <sheetView zoomScale="90" zoomScaleNormal="90" workbookViewId="0">
      <selection activeCell="C5" sqref="C5"/>
    </sheetView>
  </sheetViews>
  <sheetFormatPr defaultRowHeight="14.5" x14ac:dyDescent="0.35"/>
  <cols>
    <col min="1" max="1" width="23.81640625" customWidth="1"/>
    <col min="2" max="2" width="11" customWidth="1"/>
    <col min="3" max="3" width="14.7265625" customWidth="1"/>
    <col min="4" max="4" width="13.26953125" customWidth="1"/>
    <col min="5" max="5" width="17.81640625" customWidth="1"/>
    <col min="6" max="6" width="15" customWidth="1"/>
    <col min="7" max="7" width="12.26953125" customWidth="1"/>
    <col min="8" max="8" width="11.54296875" customWidth="1"/>
    <col min="9" max="9" width="14" customWidth="1"/>
    <col min="10" max="10" width="10.81640625" customWidth="1"/>
    <col min="11" max="12" width="13.7265625" customWidth="1"/>
    <col min="14" max="14" width="14.26953125" customWidth="1"/>
    <col min="15" max="15" width="15" customWidth="1"/>
    <col min="16" max="16" width="13" customWidth="1"/>
    <col min="17" max="17" width="12.26953125" customWidth="1"/>
  </cols>
  <sheetData>
    <row r="1" spans="1:15" ht="58" x14ac:dyDescent="0.35">
      <c r="A1" s="28" t="s">
        <v>11</v>
      </c>
      <c r="B1" s="28" t="s">
        <v>12</v>
      </c>
      <c r="C1" s="28" t="s">
        <v>13</v>
      </c>
      <c r="D1" s="27" t="s">
        <v>1128</v>
      </c>
      <c r="E1" s="27" t="s">
        <v>1129</v>
      </c>
      <c r="F1" s="27" t="s">
        <v>33</v>
      </c>
      <c r="G1" s="28" t="s">
        <v>209</v>
      </c>
      <c r="H1" s="28" t="s">
        <v>34</v>
      </c>
      <c r="I1" s="27" t="s">
        <v>16</v>
      </c>
      <c r="J1" s="28" t="s">
        <v>15</v>
      </c>
      <c r="K1" s="28" t="s">
        <v>17</v>
      </c>
      <c r="L1" s="8" t="s">
        <v>1145</v>
      </c>
      <c r="N1" s="59" t="s">
        <v>18</v>
      </c>
      <c r="O1" s="59" t="s">
        <v>19</v>
      </c>
    </row>
    <row r="2" spans="1:15" x14ac:dyDescent="0.35">
      <c r="A2" s="1"/>
      <c r="B2" s="1"/>
      <c r="C2" s="1"/>
      <c r="D2" s="1"/>
      <c r="E2" s="1"/>
      <c r="F2" s="1"/>
      <c r="G2" s="1"/>
      <c r="H2" s="1"/>
      <c r="I2" s="1"/>
      <c r="J2" s="1"/>
      <c r="K2" s="1"/>
      <c r="N2" s="62" t="s">
        <v>25</v>
      </c>
      <c r="O2" s="62" t="s">
        <v>356</v>
      </c>
    </row>
    <row r="3" spans="1:15" x14ac:dyDescent="0.35">
      <c r="A3" s="16" t="s">
        <v>1221</v>
      </c>
      <c r="B3" s="16" t="s">
        <v>1222</v>
      </c>
      <c r="C3" s="17">
        <v>10</v>
      </c>
      <c r="D3" s="17">
        <v>0</v>
      </c>
      <c r="E3" s="17">
        <v>10</v>
      </c>
      <c r="F3" s="15">
        <v>0</v>
      </c>
      <c r="G3" s="15">
        <v>0</v>
      </c>
      <c r="H3" s="17">
        <v>10</v>
      </c>
      <c r="I3" s="15">
        <v>0</v>
      </c>
      <c r="J3" s="49">
        <v>20</v>
      </c>
      <c r="K3" s="15">
        <v>0</v>
      </c>
      <c r="L3" s="456">
        <v>0</v>
      </c>
      <c r="N3" s="63"/>
      <c r="O3" s="63"/>
    </row>
    <row r="4" spans="1:15" ht="27" customHeight="1" x14ac:dyDescent="0.35">
      <c r="A4" s="16" t="s">
        <v>355</v>
      </c>
      <c r="B4" s="16" t="s">
        <v>1186</v>
      </c>
      <c r="C4" s="17">
        <v>9</v>
      </c>
      <c r="D4" s="17">
        <v>0</v>
      </c>
      <c r="E4" s="17">
        <v>9</v>
      </c>
      <c r="F4" s="15">
        <v>0</v>
      </c>
      <c r="G4" s="15">
        <v>0</v>
      </c>
      <c r="H4" s="17">
        <v>9</v>
      </c>
      <c r="I4" s="15">
        <v>0</v>
      </c>
      <c r="J4" s="49">
        <v>18</v>
      </c>
      <c r="K4" s="15">
        <v>0</v>
      </c>
      <c r="L4" s="15">
        <v>0</v>
      </c>
      <c r="N4" s="64" t="s">
        <v>357</v>
      </c>
      <c r="O4" s="64" t="s">
        <v>358</v>
      </c>
    </row>
    <row r="5" spans="1:15" ht="27" customHeight="1" x14ac:dyDescent="0.35">
      <c r="A5" s="16" t="s">
        <v>1844</v>
      </c>
      <c r="B5" s="16" t="s">
        <v>1845</v>
      </c>
      <c r="C5" s="17">
        <v>5</v>
      </c>
      <c r="D5" s="17"/>
      <c r="E5" s="17">
        <v>5</v>
      </c>
      <c r="F5" s="15"/>
      <c r="G5" s="15"/>
      <c r="H5" s="17">
        <v>5</v>
      </c>
      <c r="I5" s="15"/>
      <c r="J5" s="49">
        <v>10</v>
      </c>
      <c r="K5" s="15"/>
      <c r="L5" s="15"/>
      <c r="N5" s="633"/>
      <c r="O5" s="633"/>
    </row>
    <row r="6" spans="1:15" x14ac:dyDescent="0.35">
      <c r="A6" s="16" t="s">
        <v>1218</v>
      </c>
      <c r="B6" s="16" t="s">
        <v>1219</v>
      </c>
      <c r="C6" s="17">
        <v>15</v>
      </c>
      <c r="D6" s="17">
        <v>0</v>
      </c>
      <c r="E6" s="17">
        <v>15</v>
      </c>
      <c r="F6" s="15">
        <v>0</v>
      </c>
      <c r="G6" s="15">
        <v>0</v>
      </c>
      <c r="H6" s="17">
        <v>15</v>
      </c>
      <c r="I6" s="15">
        <v>0</v>
      </c>
      <c r="J6" s="49">
        <v>30</v>
      </c>
      <c r="K6" s="15">
        <v>1</v>
      </c>
      <c r="L6" s="15">
        <v>2</v>
      </c>
      <c r="N6" s="195"/>
      <c r="O6" s="195"/>
    </row>
    <row r="7" spans="1:15" x14ac:dyDescent="0.35">
      <c r="A7" s="16" t="s">
        <v>1132</v>
      </c>
      <c r="B7" s="16" t="s">
        <v>704</v>
      </c>
      <c r="C7" s="17">
        <v>18</v>
      </c>
      <c r="D7" s="17"/>
      <c r="E7" s="17">
        <v>18</v>
      </c>
      <c r="F7" s="15"/>
      <c r="G7" s="15"/>
      <c r="H7" s="17">
        <v>18</v>
      </c>
      <c r="I7" s="15"/>
      <c r="J7" s="49">
        <v>36</v>
      </c>
      <c r="K7" s="15"/>
      <c r="L7" s="15"/>
      <c r="N7" s="195"/>
      <c r="O7" s="195"/>
    </row>
    <row r="8" spans="1:15" x14ac:dyDescent="0.35">
      <c r="A8" s="53" t="s">
        <v>208</v>
      </c>
      <c r="B8" s="26"/>
      <c r="C8" s="26">
        <f>SUM(C3:C7)</f>
        <v>57</v>
      </c>
      <c r="D8" s="26">
        <v>0</v>
      </c>
      <c r="E8" s="26">
        <f>SUM(E3:E7)</f>
        <v>57</v>
      </c>
      <c r="F8" s="26">
        <v>0</v>
      </c>
      <c r="G8" s="26">
        <v>0</v>
      </c>
      <c r="H8" s="26">
        <f>SUM(H3:H7)</f>
        <v>57</v>
      </c>
      <c r="I8" s="26">
        <v>0</v>
      </c>
      <c r="J8" s="26">
        <f>SUM(J3:J7)</f>
        <v>114</v>
      </c>
      <c r="K8" s="26">
        <v>1</v>
      </c>
      <c r="L8" s="26">
        <v>2</v>
      </c>
    </row>
    <row r="10" spans="1:15" x14ac:dyDescent="0.35">
      <c r="A10" s="12" t="s">
        <v>78</v>
      </c>
    </row>
    <row r="11" spans="1:15" x14ac:dyDescent="0.35">
      <c r="A11" s="16" t="s">
        <v>79</v>
      </c>
    </row>
    <row r="12" spans="1:15" x14ac:dyDescent="0.35">
      <c r="A12" s="29" t="s">
        <v>80</v>
      </c>
    </row>
    <row r="13" spans="1:15" x14ac:dyDescent="0.35">
      <c r="A13" s="30" t="s">
        <v>81</v>
      </c>
    </row>
    <row r="14" spans="1:15" x14ac:dyDescent="0.35">
      <c r="A14" s="203" t="s">
        <v>789</v>
      </c>
    </row>
    <row r="15" spans="1:15" x14ac:dyDescent="0.35">
      <c r="A15" s="420" t="s">
        <v>1142</v>
      </c>
    </row>
    <row r="16" spans="1:15" ht="15" thickBot="1" x14ac:dyDescent="0.4">
      <c r="A16" s="387" t="s">
        <v>840</v>
      </c>
    </row>
    <row r="17" spans="1:14" ht="16" thickBot="1" x14ac:dyDescent="0.4">
      <c r="A17" s="389"/>
      <c r="B17" s="391" t="s">
        <v>1141</v>
      </c>
      <c r="C17" s="390"/>
      <c r="D17" s="392"/>
      <c r="E17" s="642" t="s">
        <v>15</v>
      </c>
      <c r="F17" s="643"/>
      <c r="G17" s="640" t="s">
        <v>14</v>
      </c>
      <c r="H17" s="639"/>
      <c r="I17" s="638" t="s">
        <v>30</v>
      </c>
      <c r="J17" s="640"/>
      <c r="K17" s="639"/>
      <c r="L17" s="35" t="s">
        <v>242</v>
      </c>
      <c r="M17" s="425" t="s">
        <v>81</v>
      </c>
      <c r="N17" s="392"/>
    </row>
    <row r="18" spans="1:14" ht="43.5" x14ac:dyDescent="0.35">
      <c r="A18" s="32" t="s">
        <v>246</v>
      </c>
      <c r="B18" s="32" t="s">
        <v>247</v>
      </c>
      <c r="C18" s="32" t="s">
        <v>248</v>
      </c>
      <c r="D18" s="33" t="s">
        <v>249</v>
      </c>
      <c r="E18" s="34" t="s">
        <v>250</v>
      </c>
      <c r="F18" s="33" t="s">
        <v>251</v>
      </c>
      <c r="G18" s="34" t="s">
        <v>252</v>
      </c>
      <c r="H18" s="33" t="s">
        <v>251</v>
      </c>
      <c r="I18" s="227" t="s">
        <v>788</v>
      </c>
      <c r="J18" s="32" t="s">
        <v>253</v>
      </c>
      <c r="K18" s="33" t="s">
        <v>249</v>
      </c>
      <c r="L18" s="36" t="s">
        <v>254</v>
      </c>
      <c r="M18" s="171" t="s">
        <v>645</v>
      </c>
      <c r="N18" s="167" t="s">
        <v>252</v>
      </c>
    </row>
    <row r="19" spans="1:14" ht="43.5" x14ac:dyDescent="0.35">
      <c r="A19" s="50">
        <v>52</v>
      </c>
      <c r="B19" s="110" t="s">
        <v>255</v>
      </c>
      <c r="C19" s="140" t="s">
        <v>902</v>
      </c>
      <c r="D19" s="137">
        <v>0.98</v>
      </c>
      <c r="E19" s="110">
        <v>52</v>
      </c>
      <c r="F19" s="110" t="s">
        <v>262</v>
      </c>
      <c r="G19" s="110">
        <v>52</v>
      </c>
      <c r="H19" s="50" t="s">
        <v>256</v>
      </c>
      <c r="I19" s="252" t="s">
        <v>868</v>
      </c>
      <c r="J19" s="110" t="s">
        <v>260</v>
      </c>
      <c r="K19" s="111">
        <v>0.98</v>
      </c>
      <c r="L19" s="50" t="s">
        <v>359</v>
      </c>
      <c r="M19" s="176" t="s">
        <v>258</v>
      </c>
      <c r="N19" s="176">
        <v>0</v>
      </c>
    </row>
    <row r="21" spans="1:14" ht="29" x14ac:dyDescent="0.35">
      <c r="A21" s="60" t="s">
        <v>14</v>
      </c>
      <c r="B21" s="60" t="s">
        <v>330</v>
      </c>
      <c r="C21" s="59" t="s">
        <v>332</v>
      </c>
      <c r="D21" s="54" t="s">
        <v>333</v>
      </c>
      <c r="E21" s="54" t="s">
        <v>334</v>
      </c>
      <c r="F21" s="54" t="s">
        <v>335</v>
      </c>
      <c r="G21" s="56" t="s">
        <v>1220</v>
      </c>
      <c r="H21" s="55" t="s">
        <v>336</v>
      </c>
    </row>
    <row r="22" spans="1:14" ht="18.5" x14ac:dyDescent="0.45">
      <c r="A22" s="112" t="s">
        <v>256</v>
      </c>
      <c r="B22" s="146"/>
      <c r="C22" s="92" t="s">
        <v>1785</v>
      </c>
      <c r="D22" s="92">
        <v>4</v>
      </c>
      <c r="E22" s="92">
        <v>52</v>
      </c>
      <c r="F22" s="92">
        <v>0</v>
      </c>
      <c r="G22" s="92"/>
      <c r="H22" s="92" t="s">
        <v>1209</v>
      </c>
    </row>
    <row r="23" spans="1:14" x14ac:dyDescent="0.35">
      <c r="A23" s="65"/>
      <c r="B23" s="147"/>
      <c r="C23" s="93"/>
      <c r="D23" s="93"/>
      <c r="E23" s="93"/>
      <c r="F23" s="93"/>
      <c r="G23" s="93" t="s">
        <v>1781</v>
      </c>
      <c r="H23" s="93" t="s">
        <v>1210</v>
      </c>
    </row>
    <row r="24" spans="1:14" x14ac:dyDescent="0.35">
      <c r="A24" s="65"/>
      <c r="B24" s="147"/>
      <c r="C24" s="93"/>
      <c r="D24" s="93"/>
      <c r="E24" s="93"/>
      <c r="F24" s="93"/>
      <c r="G24" s="93"/>
      <c r="H24" s="93"/>
    </row>
    <row r="25" spans="1:14" x14ac:dyDescent="0.35">
      <c r="A25" s="65"/>
      <c r="B25" s="147"/>
      <c r="C25" s="93"/>
      <c r="D25" s="93"/>
      <c r="E25" s="93"/>
      <c r="F25" s="93"/>
      <c r="G25" s="93"/>
      <c r="H25" s="93"/>
    </row>
    <row r="26" spans="1:14" x14ac:dyDescent="0.35">
      <c r="A26" s="66"/>
      <c r="B26" s="148"/>
      <c r="C26" s="94"/>
      <c r="D26" s="94"/>
      <c r="E26" s="94"/>
      <c r="F26" s="94"/>
      <c r="G26" s="94"/>
      <c r="H26" s="94"/>
    </row>
    <row r="28" spans="1:14" x14ac:dyDescent="0.35">
      <c r="A28" s="219" t="s">
        <v>749</v>
      </c>
      <c r="B28" s="220" t="s">
        <v>760</v>
      </c>
      <c r="C28" s="221"/>
      <c r="D28" s="222"/>
      <c r="E28" s="222" t="s">
        <v>761</v>
      </c>
    </row>
    <row r="29" spans="1:14" x14ac:dyDescent="0.35">
      <c r="A29" s="175"/>
      <c r="B29" s="223"/>
      <c r="C29" s="224"/>
      <c r="D29" s="225"/>
      <c r="E29" s="225"/>
    </row>
    <row r="30" spans="1:14" x14ac:dyDescent="0.35">
      <c r="A30" s="204" t="s">
        <v>827</v>
      </c>
      <c r="B30" s="226" t="s">
        <v>1835</v>
      </c>
      <c r="C30" s="224"/>
      <c r="D30" s="225"/>
      <c r="E30" s="225"/>
    </row>
    <row r="31" spans="1:14" x14ac:dyDescent="0.35">
      <c r="A31" s="175" t="s">
        <v>1534</v>
      </c>
      <c r="B31" s="226" t="s">
        <v>1834</v>
      </c>
      <c r="C31" s="224"/>
      <c r="D31" s="225"/>
      <c r="E31" s="225"/>
    </row>
    <row r="32" spans="1:14" x14ac:dyDescent="0.35">
      <c r="A32" s="175" t="s">
        <v>784</v>
      </c>
      <c r="B32" s="226" t="s">
        <v>1815</v>
      </c>
      <c r="C32" s="224"/>
      <c r="D32" s="225"/>
      <c r="E32" s="225" t="s">
        <v>1536</v>
      </c>
    </row>
    <row r="33" spans="1:5" x14ac:dyDescent="0.35">
      <c r="A33" s="175" t="s">
        <v>827</v>
      </c>
      <c r="B33" s="226" t="s">
        <v>1833</v>
      </c>
      <c r="C33" s="224"/>
      <c r="D33" s="225"/>
      <c r="E33" s="225"/>
    </row>
    <row r="34" spans="1:5" x14ac:dyDescent="0.35">
      <c r="A34" s="175" t="s">
        <v>1759</v>
      </c>
      <c r="B34" s="226" t="s">
        <v>1260</v>
      </c>
      <c r="C34" s="224"/>
      <c r="D34" s="225"/>
      <c r="E34" s="225"/>
    </row>
    <row r="35" spans="1:5" ht="29" x14ac:dyDescent="0.35">
      <c r="A35" s="204" t="s">
        <v>1535</v>
      </c>
      <c r="B35" s="226" t="s">
        <v>1814</v>
      </c>
      <c r="C35" s="224"/>
      <c r="D35" s="225"/>
      <c r="E35" s="591" t="s">
        <v>1682</v>
      </c>
    </row>
    <row r="36" spans="1:5" x14ac:dyDescent="0.35">
      <c r="A36" s="175"/>
      <c r="B36" s="226"/>
      <c r="C36" s="224"/>
      <c r="D36" s="225"/>
      <c r="E36" s="225"/>
    </row>
    <row r="37" spans="1:5" x14ac:dyDescent="0.35">
      <c r="A37" s="175"/>
      <c r="B37" s="226"/>
      <c r="C37" s="224"/>
      <c r="D37" s="225"/>
      <c r="E37" s="225"/>
    </row>
    <row r="38" spans="1:5" x14ac:dyDescent="0.35">
      <c r="A38" s="217"/>
      <c r="B38" s="214"/>
      <c r="C38" s="215"/>
      <c r="D38" s="216"/>
      <c r="E38" s="216"/>
    </row>
  </sheetData>
  <mergeCells count="3">
    <mergeCell ref="E17:F17"/>
    <mergeCell ref="G17:H17"/>
    <mergeCell ref="I17:K17"/>
  </mergeCells>
  <hyperlinks>
    <hyperlink ref="B30" r:id="rId1" xr:uid="{900946C2-44CE-4242-8062-3D0C436CBCBF}"/>
    <hyperlink ref="B35" r:id="rId2" xr:uid="{6128CA66-9392-4512-A091-03B6E6C3D8D6}"/>
    <hyperlink ref="B33" r:id="rId3" xr:uid="{C310725C-D7C7-4680-A4CB-38C6075FB4D6}"/>
    <hyperlink ref="B32" r:id="rId4" xr:uid="{81894CD0-8A06-445B-9BA5-CD7C19ED9219}"/>
    <hyperlink ref="B31" r:id="rId5" xr:uid="{63D9D769-1728-4170-86B8-83B2F203619B}"/>
  </hyperlinks>
  <pageMargins left="0.7" right="0.7" top="0.75" bottom="0.75" header="0.3" footer="0.3"/>
  <pageSetup paperSize="9" orientation="portrait" r:id="rId6"/>
  <drawing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213"/>
  <sheetViews>
    <sheetView zoomScale="90" zoomScaleNormal="90" workbookViewId="0">
      <pane ySplit="1" topLeftCell="A179" activePane="bottomLeft" state="frozen"/>
      <selection pane="bottomLeft" activeCell="K49" sqref="K49"/>
    </sheetView>
  </sheetViews>
  <sheetFormatPr defaultRowHeight="14.5" x14ac:dyDescent="0.35"/>
  <cols>
    <col min="1" max="1" width="27.1796875" customWidth="1"/>
    <col min="2" max="2" width="11.453125" customWidth="1"/>
    <col min="3" max="3" width="18.7265625" customWidth="1"/>
    <col min="4" max="5" width="8.7265625" customWidth="1"/>
    <col min="6" max="6" width="21" customWidth="1"/>
    <col min="7" max="7" width="14.1796875" customWidth="1"/>
    <col min="8" max="8" width="10.81640625" customWidth="1"/>
    <col min="9" max="10" width="13" customWidth="1"/>
    <col min="15" max="15" width="17.1796875" customWidth="1"/>
    <col min="16" max="16" width="15.54296875" customWidth="1"/>
    <col min="17" max="17" width="14.7265625" customWidth="1"/>
    <col min="18" max="18" width="14.453125" customWidth="1"/>
    <col min="19" max="19" width="16" customWidth="1"/>
    <col min="20" max="20" width="10.81640625" customWidth="1"/>
    <col min="21" max="21" width="11.1796875" customWidth="1"/>
    <col min="28" max="28" width="10.54296875" customWidth="1"/>
  </cols>
  <sheetData>
    <row r="1" spans="1:16" ht="43.5" x14ac:dyDescent="0.35">
      <c r="A1" s="8" t="s">
        <v>11</v>
      </c>
      <c r="B1" s="8" t="s">
        <v>12</v>
      </c>
      <c r="C1" s="8" t="s">
        <v>1140</v>
      </c>
      <c r="D1" s="27" t="s">
        <v>1128</v>
      </c>
      <c r="E1" s="27" t="s">
        <v>1129</v>
      </c>
      <c r="F1" s="8" t="s">
        <v>33</v>
      </c>
      <c r="G1" s="8" t="s">
        <v>209</v>
      </c>
      <c r="H1" s="8" t="s">
        <v>34</v>
      </c>
      <c r="I1" s="8" t="s">
        <v>1778</v>
      </c>
      <c r="J1" s="8" t="s">
        <v>1787</v>
      </c>
      <c r="K1" s="8" t="s">
        <v>15</v>
      </c>
      <c r="L1" s="8" t="s">
        <v>17</v>
      </c>
      <c r="M1" s="381" t="s">
        <v>1145</v>
      </c>
      <c r="O1" s="54" t="s">
        <v>18</v>
      </c>
      <c r="P1" s="54" t="s">
        <v>19</v>
      </c>
    </row>
    <row r="2" spans="1:16" x14ac:dyDescent="0.35">
      <c r="A2" s="19"/>
      <c r="B2" s="20"/>
      <c r="C2" s="20"/>
      <c r="D2" s="20"/>
      <c r="E2" s="20"/>
      <c r="F2" s="20"/>
      <c r="G2" s="20"/>
      <c r="H2" s="20"/>
      <c r="I2" s="20"/>
      <c r="J2" s="20"/>
      <c r="K2" s="20"/>
      <c r="L2" s="20"/>
      <c r="M2" s="185"/>
      <c r="O2" s="62" t="s">
        <v>622</v>
      </c>
      <c r="P2" s="157" t="s">
        <v>623</v>
      </c>
    </row>
    <row r="3" spans="1:16" x14ac:dyDescent="0.35">
      <c r="A3" s="141" t="s">
        <v>375</v>
      </c>
      <c r="B3" s="142" t="s">
        <v>1023</v>
      </c>
      <c r="C3" s="142"/>
      <c r="D3" s="142"/>
      <c r="E3" s="142"/>
      <c r="F3" s="142"/>
      <c r="G3" s="142"/>
      <c r="H3" s="142"/>
      <c r="I3" s="142">
        <v>2</v>
      </c>
      <c r="J3" s="145"/>
      <c r="K3" s="145">
        <v>0</v>
      </c>
      <c r="L3" s="145">
        <v>0</v>
      </c>
      <c r="M3" s="145">
        <v>0</v>
      </c>
      <c r="O3" s="95"/>
      <c r="P3" s="63" t="s">
        <v>625</v>
      </c>
    </row>
    <row r="4" spans="1:16" x14ac:dyDescent="0.35">
      <c r="A4" s="143" t="s">
        <v>376</v>
      </c>
      <c r="B4" s="144" t="s">
        <v>1020</v>
      </c>
      <c r="C4" s="144">
        <v>3</v>
      </c>
      <c r="D4" s="144"/>
      <c r="E4" s="144">
        <v>3</v>
      </c>
      <c r="F4" s="144"/>
      <c r="G4" s="144">
        <v>3</v>
      </c>
      <c r="H4" s="144" t="s">
        <v>77</v>
      </c>
      <c r="I4" s="145">
        <v>0</v>
      </c>
      <c r="J4" s="144">
        <v>7</v>
      </c>
      <c r="K4" s="145">
        <v>0</v>
      </c>
      <c r="L4" s="145">
        <v>0</v>
      </c>
      <c r="M4" s="145">
        <v>0</v>
      </c>
      <c r="O4" s="63" t="s">
        <v>624</v>
      </c>
      <c r="P4" s="158" t="s">
        <v>627</v>
      </c>
    </row>
    <row r="5" spans="1:16" ht="29" x14ac:dyDescent="0.35">
      <c r="A5" s="141" t="s">
        <v>377</v>
      </c>
      <c r="B5" s="142" t="s">
        <v>1024</v>
      </c>
      <c r="C5" s="142"/>
      <c r="D5" s="142"/>
      <c r="E5" s="142"/>
      <c r="F5" s="142"/>
      <c r="G5" s="142"/>
      <c r="H5" s="142"/>
      <c r="I5" s="142">
        <v>2</v>
      </c>
      <c r="J5" s="145"/>
      <c r="K5" s="145">
        <v>0</v>
      </c>
      <c r="L5" s="380">
        <v>0</v>
      </c>
      <c r="M5" s="380">
        <v>0</v>
      </c>
      <c r="O5" s="64" t="s">
        <v>626</v>
      </c>
      <c r="P5" s="64" t="s">
        <v>628</v>
      </c>
    </row>
    <row r="6" spans="1:16" x14ac:dyDescent="0.35">
      <c r="A6" s="141" t="s">
        <v>378</v>
      </c>
      <c r="B6" s="142" t="s">
        <v>937</v>
      </c>
      <c r="C6" s="142">
        <v>5</v>
      </c>
      <c r="D6" s="142"/>
      <c r="E6" s="142">
        <v>5</v>
      </c>
      <c r="F6" s="142"/>
      <c r="G6" s="142"/>
      <c r="H6" s="142">
        <v>5</v>
      </c>
      <c r="I6" s="142">
        <v>2</v>
      </c>
      <c r="J6" s="145"/>
      <c r="K6" s="52">
        <v>10</v>
      </c>
      <c r="L6" s="46">
        <v>1</v>
      </c>
      <c r="M6" s="145">
        <v>0</v>
      </c>
    </row>
    <row r="7" spans="1:16" x14ac:dyDescent="0.35">
      <c r="A7" s="141" t="s">
        <v>1332</v>
      </c>
      <c r="B7" s="142" t="s">
        <v>1333</v>
      </c>
      <c r="C7" s="142"/>
      <c r="D7" s="142"/>
      <c r="E7" s="142"/>
      <c r="F7" s="142"/>
      <c r="G7" s="142"/>
      <c r="H7" s="142"/>
      <c r="I7" s="142">
        <v>2</v>
      </c>
      <c r="J7" s="145"/>
      <c r="K7" s="145"/>
      <c r="L7" s="145"/>
      <c r="M7" s="145"/>
    </row>
    <row r="8" spans="1:16" x14ac:dyDescent="0.35">
      <c r="A8" s="141" t="s">
        <v>379</v>
      </c>
      <c r="B8" s="142" t="s">
        <v>1025</v>
      </c>
      <c r="C8" s="142"/>
      <c r="D8" s="142"/>
      <c r="E8" s="142"/>
      <c r="F8" s="142"/>
      <c r="G8" s="142"/>
      <c r="H8" s="142"/>
      <c r="I8" s="142">
        <v>4</v>
      </c>
      <c r="J8" s="145"/>
      <c r="K8" s="145">
        <v>0</v>
      </c>
      <c r="L8" s="145">
        <v>0</v>
      </c>
      <c r="M8" s="145">
        <v>0</v>
      </c>
    </row>
    <row r="9" spans="1:16" x14ac:dyDescent="0.35">
      <c r="A9" s="141" t="s">
        <v>380</v>
      </c>
      <c r="B9" s="142" t="s">
        <v>1026</v>
      </c>
      <c r="C9" s="142"/>
      <c r="D9" s="142"/>
      <c r="E9" s="142"/>
      <c r="F9" s="142"/>
      <c r="G9" s="142"/>
      <c r="H9" s="142"/>
      <c r="I9" s="142">
        <v>4</v>
      </c>
      <c r="J9" s="145"/>
      <c r="K9" s="145">
        <v>0</v>
      </c>
      <c r="L9" s="145">
        <v>0</v>
      </c>
      <c r="M9" s="145">
        <v>0</v>
      </c>
    </row>
    <row r="10" spans="1:16" x14ac:dyDescent="0.35">
      <c r="A10" s="141" t="s">
        <v>381</v>
      </c>
      <c r="B10" s="142" t="s">
        <v>938</v>
      </c>
      <c r="C10" s="142">
        <v>5</v>
      </c>
      <c r="D10" s="142"/>
      <c r="E10" s="142">
        <v>5</v>
      </c>
      <c r="F10" s="142"/>
      <c r="G10" s="142"/>
      <c r="H10" s="142">
        <v>5</v>
      </c>
      <c r="I10" s="142">
        <v>2</v>
      </c>
      <c r="J10" s="145"/>
      <c r="K10" s="52">
        <v>10</v>
      </c>
      <c r="L10" s="46">
        <v>1</v>
      </c>
      <c r="M10" s="145">
        <v>0</v>
      </c>
    </row>
    <row r="11" spans="1:16" x14ac:dyDescent="0.35">
      <c r="A11" s="141" t="s">
        <v>382</v>
      </c>
      <c r="B11" s="142" t="s">
        <v>1027</v>
      </c>
      <c r="C11" s="142"/>
      <c r="D11" s="142"/>
      <c r="E11" s="142"/>
      <c r="F11" s="142"/>
      <c r="G11" s="142"/>
      <c r="H11" s="142"/>
      <c r="I11" s="142">
        <v>2</v>
      </c>
      <c r="J11" s="145"/>
      <c r="K11" s="145">
        <v>0</v>
      </c>
      <c r="L11" s="145">
        <v>0</v>
      </c>
      <c r="M11" s="145">
        <v>0</v>
      </c>
    </row>
    <row r="12" spans="1:16" x14ac:dyDescent="0.35">
      <c r="A12" s="141" t="s">
        <v>383</v>
      </c>
      <c r="B12" s="142" t="s">
        <v>1028</v>
      </c>
      <c r="C12" s="142"/>
      <c r="D12" s="142"/>
      <c r="E12" s="142"/>
      <c r="F12" s="142"/>
      <c r="G12" s="142"/>
      <c r="H12" s="142"/>
      <c r="I12" s="142">
        <v>2</v>
      </c>
      <c r="J12" s="145"/>
      <c r="K12" s="145">
        <v>0</v>
      </c>
      <c r="L12" s="145">
        <v>0</v>
      </c>
      <c r="M12" s="145">
        <v>0</v>
      </c>
    </row>
    <row r="13" spans="1:16" x14ac:dyDescent="0.35">
      <c r="A13" s="141" t="s">
        <v>384</v>
      </c>
      <c r="B13" s="142" t="s">
        <v>1029</v>
      </c>
      <c r="C13" s="142"/>
      <c r="D13" s="142"/>
      <c r="E13" s="142"/>
      <c r="F13" s="142"/>
      <c r="G13" s="142"/>
      <c r="H13" s="142"/>
      <c r="I13" s="142">
        <v>3</v>
      </c>
      <c r="J13" s="145"/>
      <c r="K13" s="145">
        <v>0</v>
      </c>
      <c r="L13" s="145">
        <v>0</v>
      </c>
      <c r="M13" s="145">
        <v>0</v>
      </c>
    </row>
    <row r="14" spans="1:16" x14ac:dyDescent="0.35">
      <c r="A14" s="141" t="s">
        <v>385</v>
      </c>
      <c r="B14" s="142" t="s">
        <v>1030</v>
      </c>
      <c r="C14" s="142"/>
      <c r="D14" s="142"/>
      <c r="E14" s="142"/>
      <c r="F14" s="142"/>
      <c r="G14" s="142"/>
      <c r="H14" s="142"/>
      <c r="I14" s="142">
        <v>2</v>
      </c>
      <c r="J14" s="145"/>
      <c r="K14" s="145">
        <v>0</v>
      </c>
      <c r="L14" s="145">
        <v>0</v>
      </c>
      <c r="M14" s="145">
        <v>0</v>
      </c>
    </row>
    <row r="15" spans="1:16" x14ac:dyDescent="0.35">
      <c r="A15" s="143" t="s">
        <v>386</v>
      </c>
      <c r="B15" s="144" t="s">
        <v>939</v>
      </c>
      <c r="C15" s="144">
        <v>9</v>
      </c>
      <c r="D15" s="144">
        <v>5</v>
      </c>
      <c r="E15" s="144">
        <v>4</v>
      </c>
      <c r="F15" s="144">
        <v>1</v>
      </c>
      <c r="G15" s="144">
        <v>9</v>
      </c>
      <c r="H15" s="144" t="s">
        <v>77</v>
      </c>
      <c r="I15" s="145">
        <v>0</v>
      </c>
      <c r="J15" s="144">
        <v>1</v>
      </c>
      <c r="K15" s="145">
        <v>0</v>
      </c>
      <c r="L15" s="145">
        <v>0</v>
      </c>
      <c r="M15" s="145">
        <v>0</v>
      </c>
    </row>
    <row r="16" spans="1:16" x14ac:dyDescent="0.35">
      <c r="A16" s="141" t="s">
        <v>387</v>
      </c>
      <c r="B16" s="142" t="s">
        <v>940</v>
      </c>
      <c r="C16" s="142">
        <v>3</v>
      </c>
      <c r="D16" s="142"/>
      <c r="E16" s="142">
        <v>3</v>
      </c>
      <c r="F16" s="142"/>
      <c r="G16" s="142"/>
      <c r="H16" s="142">
        <v>3</v>
      </c>
      <c r="I16" s="142">
        <v>2</v>
      </c>
      <c r="J16" s="145"/>
      <c r="K16" s="52">
        <v>6</v>
      </c>
      <c r="L16" s="145">
        <v>0</v>
      </c>
      <c r="M16" s="145">
        <v>0</v>
      </c>
    </row>
    <row r="17" spans="1:28" x14ac:dyDescent="0.35">
      <c r="A17" s="143" t="s">
        <v>388</v>
      </c>
      <c r="B17" s="144" t="s">
        <v>941</v>
      </c>
      <c r="C17" s="144">
        <v>3</v>
      </c>
      <c r="D17" s="144"/>
      <c r="E17" s="144">
        <v>3</v>
      </c>
      <c r="F17" s="144">
        <v>2</v>
      </c>
      <c r="G17" s="144">
        <v>3</v>
      </c>
      <c r="H17" s="144" t="s">
        <v>77</v>
      </c>
      <c r="I17" s="145">
        <v>0</v>
      </c>
      <c r="J17" s="144">
        <v>1</v>
      </c>
      <c r="K17" s="145">
        <v>0</v>
      </c>
      <c r="L17" s="145">
        <v>0</v>
      </c>
      <c r="M17" s="145">
        <v>0</v>
      </c>
    </row>
    <row r="18" spans="1:28" x14ac:dyDescent="0.35">
      <c r="A18" s="143" t="s">
        <v>389</v>
      </c>
      <c r="B18" s="144" t="s">
        <v>1031</v>
      </c>
      <c r="C18" s="144"/>
      <c r="D18" s="144"/>
      <c r="E18" s="144"/>
      <c r="F18" s="144"/>
      <c r="G18" s="144">
        <v>0</v>
      </c>
      <c r="H18" s="144">
        <v>0</v>
      </c>
      <c r="I18" s="145">
        <v>0</v>
      </c>
      <c r="J18" s="144">
        <v>4</v>
      </c>
      <c r="K18" s="145">
        <v>0</v>
      </c>
      <c r="L18" s="145">
        <v>0</v>
      </c>
      <c r="M18" s="145">
        <v>0</v>
      </c>
    </row>
    <row r="19" spans="1:28" x14ac:dyDescent="0.35">
      <c r="A19" s="141" t="s">
        <v>390</v>
      </c>
      <c r="B19" s="142" t="s">
        <v>942</v>
      </c>
      <c r="C19" s="142">
        <v>7</v>
      </c>
      <c r="D19" s="142">
        <v>6</v>
      </c>
      <c r="E19" s="142">
        <v>1</v>
      </c>
      <c r="F19" s="142"/>
      <c r="G19" s="142"/>
      <c r="H19" s="142">
        <v>7</v>
      </c>
      <c r="I19" s="142"/>
      <c r="J19" s="145"/>
      <c r="K19" s="145">
        <v>6</v>
      </c>
      <c r="L19" s="145">
        <v>0</v>
      </c>
      <c r="M19" s="145">
        <v>0</v>
      </c>
    </row>
    <row r="20" spans="1:28" x14ac:dyDescent="0.35">
      <c r="A20" s="141" t="s">
        <v>391</v>
      </c>
      <c r="B20" s="142" t="s">
        <v>1032</v>
      </c>
      <c r="C20" s="142"/>
      <c r="D20" s="142"/>
      <c r="E20" s="142"/>
      <c r="F20" s="142"/>
      <c r="G20" s="142"/>
      <c r="H20" s="142"/>
      <c r="I20" s="142">
        <v>2</v>
      </c>
      <c r="J20" s="145"/>
      <c r="K20" s="145">
        <v>0</v>
      </c>
      <c r="L20" s="145">
        <v>0</v>
      </c>
      <c r="M20" s="145">
        <v>0</v>
      </c>
    </row>
    <row r="21" spans="1:28" x14ac:dyDescent="0.35">
      <c r="A21" s="141" t="s">
        <v>392</v>
      </c>
      <c r="B21" s="142" t="s">
        <v>943</v>
      </c>
      <c r="C21" s="142">
        <v>3</v>
      </c>
      <c r="D21" s="142"/>
      <c r="E21" s="142">
        <v>3</v>
      </c>
      <c r="F21" s="142"/>
      <c r="G21" s="142"/>
      <c r="H21" s="142">
        <v>3</v>
      </c>
      <c r="I21" s="142">
        <v>4</v>
      </c>
      <c r="J21" s="145"/>
      <c r="K21" s="52">
        <v>6</v>
      </c>
      <c r="L21" s="145">
        <v>0</v>
      </c>
      <c r="M21" s="145">
        <v>0</v>
      </c>
    </row>
    <row r="22" spans="1:28" x14ac:dyDescent="0.35">
      <c r="A22" s="141" t="s">
        <v>393</v>
      </c>
      <c r="B22" s="142" t="s">
        <v>1033</v>
      </c>
      <c r="C22" s="142"/>
      <c r="D22" s="142"/>
      <c r="E22" s="142"/>
      <c r="F22" s="142"/>
      <c r="G22" s="142"/>
      <c r="H22" s="142"/>
      <c r="I22" s="142">
        <v>2</v>
      </c>
      <c r="J22" s="145"/>
      <c r="K22" s="145">
        <v>0</v>
      </c>
      <c r="L22" s="145">
        <v>0</v>
      </c>
      <c r="M22" s="145">
        <v>0</v>
      </c>
    </row>
    <row r="23" spans="1:28" x14ac:dyDescent="0.35">
      <c r="A23" s="141" t="s">
        <v>394</v>
      </c>
      <c r="B23" s="142" t="s">
        <v>1034</v>
      </c>
      <c r="C23" s="142"/>
      <c r="D23" s="142"/>
      <c r="E23" s="142"/>
      <c r="F23" s="142"/>
      <c r="G23" s="142"/>
      <c r="H23" s="142"/>
      <c r="I23" s="142">
        <v>3</v>
      </c>
      <c r="J23" s="145"/>
      <c r="K23" s="145">
        <v>0</v>
      </c>
      <c r="L23" s="145">
        <v>0</v>
      </c>
      <c r="M23" s="145">
        <v>0</v>
      </c>
    </row>
    <row r="24" spans="1:28" x14ac:dyDescent="0.35">
      <c r="A24" s="141" t="s">
        <v>395</v>
      </c>
      <c r="B24" s="142" t="s">
        <v>1035</v>
      </c>
      <c r="C24" s="142"/>
      <c r="D24" s="142"/>
      <c r="E24" s="142"/>
      <c r="F24" s="142"/>
      <c r="G24" s="142"/>
      <c r="H24" s="142"/>
      <c r="I24" s="142">
        <v>2</v>
      </c>
      <c r="J24" s="145"/>
      <c r="K24" s="145">
        <v>0</v>
      </c>
      <c r="L24" s="145">
        <v>0</v>
      </c>
      <c r="M24" s="145">
        <v>0</v>
      </c>
    </row>
    <row r="25" spans="1:28" x14ac:dyDescent="0.35">
      <c r="A25" s="143" t="s">
        <v>396</v>
      </c>
      <c r="B25" s="144" t="s">
        <v>944</v>
      </c>
      <c r="C25" s="144">
        <v>32</v>
      </c>
      <c r="D25" s="144"/>
      <c r="E25" s="144">
        <v>32</v>
      </c>
      <c r="F25" s="144"/>
      <c r="G25" s="144">
        <v>32</v>
      </c>
      <c r="H25" s="144" t="s">
        <v>77</v>
      </c>
      <c r="I25" s="145">
        <v>0</v>
      </c>
      <c r="J25" s="145">
        <v>0</v>
      </c>
      <c r="K25" s="52">
        <v>64</v>
      </c>
      <c r="L25" s="145">
        <v>0</v>
      </c>
      <c r="M25" s="145">
        <v>0</v>
      </c>
    </row>
    <row r="26" spans="1:28" x14ac:dyDescent="0.35">
      <c r="A26" s="141" t="s">
        <v>397</v>
      </c>
      <c r="B26" s="142" t="s">
        <v>945</v>
      </c>
      <c r="C26" s="142">
        <v>5</v>
      </c>
      <c r="D26" s="142"/>
      <c r="E26" s="142">
        <v>5</v>
      </c>
      <c r="F26" s="142">
        <v>1</v>
      </c>
      <c r="G26" s="142"/>
      <c r="H26" s="142">
        <v>5</v>
      </c>
      <c r="I26" s="142"/>
      <c r="J26" s="145"/>
      <c r="K26" s="52">
        <v>10</v>
      </c>
      <c r="L26" s="145">
        <v>0</v>
      </c>
      <c r="M26" s="145">
        <v>0</v>
      </c>
    </row>
    <row r="27" spans="1:28" ht="15" thickBot="1" x14ac:dyDescent="0.4">
      <c r="A27" s="141" t="s">
        <v>398</v>
      </c>
      <c r="B27" s="142" t="s">
        <v>1036</v>
      </c>
      <c r="C27" s="142"/>
      <c r="D27" s="142"/>
      <c r="E27" s="142"/>
      <c r="F27" s="142"/>
      <c r="G27" s="142"/>
      <c r="H27" s="142"/>
      <c r="I27" s="142">
        <v>3</v>
      </c>
      <c r="J27" s="145"/>
      <c r="K27" s="145">
        <v>0</v>
      </c>
      <c r="L27" s="145">
        <v>0</v>
      </c>
      <c r="M27" s="145">
        <v>0</v>
      </c>
    </row>
    <row r="28" spans="1:28" ht="31.5" thickBot="1" x14ac:dyDescent="0.4">
      <c r="A28" s="141" t="s">
        <v>399</v>
      </c>
      <c r="B28" s="142" t="s">
        <v>1037</v>
      </c>
      <c r="C28" s="142"/>
      <c r="D28" s="142"/>
      <c r="E28" s="142"/>
      <c r="F28" s="142"/>
      <c r="G28" s="142"/>
      <c r="H28" s="142"/>
      <c r="I28" s="142">
        <v>2</v>
      </c>
      <c r="J28" s="145"/>
      <c r="K28" s="145">
        <v>0</v>
      </c>
      <c r="L28" s="145">
        <v>0</v>
      </c>
      <c r="M28" s="145">
        <v>0</v>
      </c>
      <c r="O28" s="389"/>
      <c r="P28" s="402" t="s">
        <v>1141</v>
      </c>
      <c r="Q28" s="390"/>
      <c r="R28" s="392"/>
      <c r="S28" s="642" t="s">
        <v>15</v>
      </c>
      <c r="T28" s="643"/>
      <c r="U28" s="640" t="s">
        <v>14</v>
      </c>
      <c r="V28" s="639"/>
      <c r="W28" s="638" t="s">
        <v>30</v>
      </c>
      <c r="X28" s="640"/>
      <c r="Y28" s="639"/>
      <c r="Z28" s="35" t="s">
        <v>242</v>
      </c>
      <c r="AA28" s="173" t="s">
        <v>647</v>
      </c>
      <c r="AB28" s="172"/>
    </row>
    <row r="29" spans="1:28" ht="58" x14ac:dyDescent="0.35">
      <c r="A29" s="141" t="s">
        <v>400</v>
      </c>
      <c r="B29" s="142" t="s">
        <v>946</v>
      </c>
      <c r="C29" s="142">
        <v>28</v>
      </c>
      <c r="D29" s="142">
        <v>24</v>
      </c>
      <c r="E29" s="142">
        <v>4</v>
      </c>
      <c r="F29" s="142"/>
      <c r="G29" s="142"/>
      <c r="H29" s="142">
        <v>28</v>
      </c>
      <c r="I29" s="142"/>
      <c r="J29" s="145"/>
      <c r="K29" s="52">
        <v>22</v>
      </c>
      <c r="L29" s="145">
        <v>0</v>
      </c>
      <c r="M29" s="145">
        <v>0</v>
      </c>
      <c r="O29" s="32" t="s">
        <v>246</v>
      </c>
      <c r="P29" s="32" t="s">
        <v>247</v>
      </c>
      <c r="Q29" s="32" t="s">
        <v>248</v>
      </c>
      <c r="R29" s="33" t="s">
        <v>249</v>
      </c>
      <c r="S29" s="34" t="s">
        <v>250</v>
      </c>
      <c r="T29" s="33" t="s">
        <v>251</v>
      </c>
      <c r="U29" s="34" t="s">
        <v>252</v>
      </c>
      <c r="V29" s="33" t="s">
        <v>251</v>
      </c>
      <c r="W29" s="34" t="s">
        <v>30</v>
      </c>
      <c r="X29" s="32" t="s">
        <v>253</v>
      </c>
      <c r="Y29" s="33" t="s">
        <v>249</v>
      </c>
      <c r="Z29" s="36" t="s">
        <v>254</v>
      </c>
      <c r="AA29" s="171" t="s">
        <v>645</v>
      </c>
      <c r="AB29" s="167" t="s">
        <v>252</v>
      </c>
    </row>
    <row r="30" spans="1:28" ht="29" x14ac:dyDescent="0.35">
      <c r="A30" s="143" t="s">
        <v>401</v>
      </c>
      <c r="B30" s="144" t="s">
        <v>1038</v>
      </c>
      <c r="C30" s="144"/>
      <c r="D30" s="144"/>
      <c r="E30" s="144"/>
      <c r="F30" s="144"/>
      <c r="G30" s="144"/>
      <c r="H30" s="144">
        <v>0</v>
      </c>
      <c r="I30" s="145">
        <v>0</v>
      </c>
      <c r="J30" s="144">
        <v>2</v>
      </c>
      <c r="K30" s="145">
        <v>0</v>
      </c>
      <c r="L30" s="145">
        <v>0</v>
      </c>
      <c r="M30" s="145">
        <v>0</v>
      </c>
      <c r="O30" s="50">
        <v>712</v>
      </c>
      <c r="P30" s="50" t="s">
        <v>586</v>
      </c>
      <c r="Q30" s="138" t="s">
        <v>259</v>
      </c>
      <c r="R30" s="137">
        <v>0.98</v>
      </c>
      <c r="S30" s="50">
        <v>219</v>
      </c>
      <c r="T30" s="50" t="s">
        <v>262</v>
      </c>
      <c r="U30" s="50">
        <v>249</v>
      </c>
      <c r="V30" s="50" t="s">
        <v>256</v>
      </c>
      <c r="W30" s="50">
        <v>1</v>
      </c>
      <c r="X30" s="50" t="s">
        <v>260</v>
      </c>
      <c r="Y30" s="51">
        <v>0.98</v>
      </c>
      <c r="Z30" s="50" t="s">
        <v>426</v>
      </c>
      <c r="AA30" s="370">
        <v>0.98</v>
      </c>
      <c r="AB30" s="176">
        <v>53</v>
      </c>
    </row>
    <row r="31" spans="1:28" x14ac:dyDescent="0.35">
      <c r="A31" s="141" t="s">
        <v>402</v>
      </c>
      <c r="B31" s="142" t="s">
        <v>947</v>
      </c>
      <c r="C31" s="142">
        <v>7</v>
      </c>
      <c r="D31" s="142"/>
      <c r="E31" s="142">
        <v>7</v>
      </c>
      <c r="F31" s="142"/>
      <c r="G31" s="142"/>
      <c r="H31" s="142">
        <v>7</v>
      </c>
      <c r="I31" s="142">
        <v>3</v>
      </c>
      <c r="J31" s="145"/>
      <c r="K31" s="52">
        <v>14</v>
      </c>
      <c r="L31" s="46">
        <v>1</v>
      </c>
      <c r="M31" s="145">
        <v>0</v>
      </c>
    </row>
    <row r="32" spans="1:28" ht="29" x14ac:dyDescent="0.35">
      <c r="A32" s="141" t="s">
        <v>403</v>
      </c>
      <c r="B32" s="142" t="s">
        <v>1039</v>
      </c>
      <c r="C32" s="142"/>
      <c r="D32" s="142"/>
      <c r="E32" s="142"/>
      <c r="F32" s="142"/>
      <c r="G32" s="142"/>
      <c r="H32" s="142"/>
      <c r="I32" s="142">
        <v>2</v>
      </c>
      <c r="J32" s="145"/>
      <c r="K32" s="145">
        <v>0</v>
      </c>
      <c r="L32" s="145">
        <v>0</v>
      </c>
      <c r="M32" s="145">
        <v>0</v>
      </c>
      <c r="O32" s="55" t="s">
        <v>14</v>
      </c>
      <c r="P32" s="55" t="s">
        <v>330</v>
      </c>
      <c r="Q32" s="97" t="s">
        <v>331</v>
      </c>
      <c r="R32" s="54" t="s">
        <v>332</v>
      </c>
      <c r="S32" s="54" t="s">
        <v>333</v>
      </c>
      <c r="T32" s="54" t="s">
        <v>334</v>
      </c>
      <c r="U32" s="54" t="s">
        <v>335</v>
      </c>
      <c r="V32" s="56" t="s">
        <v>1220</v>
      </c>
      <c r="W32" s="55" t="s">
        <v>336</v>
      </c>
    </row>
    <row r="33" spans="1:24" ht="18.5" x14ac:dyDescent="0.45">
      <c r="A33" s="143" t="s">
        <v>404</v>
      </c>
      <c r="B33" s="144" t="s">
        <v>948</v>
      </c>
      <c r="C33" s="144">
        <v>3</v>
      </c>
      <c r="D33" s="144"/>
      <c r="E33" s="144">
        <v>3</v>
      </c>
      <c r="F33" s="144"/>
      <c r="G33" s="144">
        <v>3</v>
      </c>
      <c r="H33" s="144" t="s">
        <v>77</v>
      </c>
      <c r="I33" s="145">
        <v>0</v>
      </c>
      <c r="J33" s="144">
        <v>2</v>
      </c>
      <c r="K33" s="145">
        <v>0</v>
      </c>
      <c r="L33" s="145">
        <v>0</v>
      </c>
      <c r="M33" s="145">
        <v>0</v>
      </c>
      <c r="O33" s="67"/>
      <c r="P33" s="197" t="s">
        <v>41</v>
      </c>
      <c r="Q33" s="67" t="s">
        <v>351</v>
      </c>
      <c r="R33" s="76" t="s">
        <v>587</v>
      </c>
      <c r="S33" s="76">
        <v>115</v>
      </c>
      <c r="T33" s="76">
        <v>249</v>
      </c>
      <c r="U33" s="76">
        <v>285</v>
      </c>
      <c r="V33" s="76" t="s">
        <v>1781</v>
      </c>
      <c r="W33" s="108" t="s">
        <v>339</v>
      </c>
      <c r="X33" s="122"/>
    </row>
    <row r="34" spans="1:24" ht="29" x14ac:dyDescent="0.35">
      <c r="A34" s="143" t="s">
        <v>405</v>
      </c>
      <c r="B34" s="144" t="s">
        <v>949</v>
      </c>
      <c r="C34" s="144">
        <v>3</v>
      </c>
      <c r="D34" s="144"/>
      <c r="E34" s="144">
        <v>3</v>
      </c>
      <c r="F34" s="144"/>
      <c r="G34" s="144">
        <v>3</v>
      </c>
      <c r="H34" s="144" t="s">
        <v>77</v>
      </c>
      <c r="I34" s="145">
        <v>0</v>
      </c>
      <c r="J34" s="144">
        <v>2</v>
      </c>
      <c r="K34" s="145">
        <v>0</v>
      </c>
      <c r="L34" s="145">
        <v>0</v>
      </c>
      <c r="M34" s="145">
        <v>0</v>
      </c>
      <c r="O34" s="98" t="s">
        <v>256</v>
      </c>
      <c r="P34" s="196" t="s">
        <v>712</v>
      </c>
      <c r="Q34" s="150" t="s">
        <v>588</v>
      </c>
      <c r="R34" s="149" t="s">
        <v>1146</v>
      </c>
      <c r="S34" s="78"/>
      <c r="T34" s="78"/>
      <c r="U34" s="78"/>
      <c r="V34" s="149"/>
      <c r="W34" s="106"/>
      <c r="X34" s="122"/>
    </row>
    <row r="35" spans="1:24" x14ac:dyDescent="0.35">
      <c r="A35" s="143" t="s">
        <v>406</v>
      </c>
      <c r="B35" s="144" t="s">
        <v>1021</v>
      </c>
      <c r="C35" s="144">
        <v>3</v>
      </c>
      <c r="D35" s="144"/>
      <c r="E35" s="144">
        <v>3</v>
      </c>
      <c r="F35" s="144"/>
      <c r="G35" s="144">
        <v>3</v>
      </c>
      <c r="H35" s="144" t="s">
        <v>77</v>
      </c>
      <c r="I35" s="145">
        <v>0</v>
      </c>
      <c r="J35" s="144">
        <v>1</v>
      </c>
      <c r="K35" s="145">
        <v>0</v>
      </c>
      <c r="L35" s="145">
        <v>0</v>
      </c>
      <c r="M35" s="145">
        <v>0</v>
      </c>
    </row>
    <row r="36" spans="1:24" x14ac:dyDescent="0.35">
      <c r="A36" s="141" t="s">
        <v>407</v>
      </c>
      <c r="B36" s="142" t="s">
        <v>950</v>
      </c>
      <c r="C36" s="142">
        <v>6</v>
      </c>
      <c r="D36" s="142"/>
      <c r="E36" s="142">
        <v>6</v>
      </c>
      <c r="F36" s="142"/>
      <c r="G36" s="142"/>
      <c r="H36" s="142">
        <v>6</v>
      </c>
      <c r="I36" s="142"/>
      <c r="J36" s="145"/>
      <c r="K36" s="52">
        <v>12</v>
      </c>
      <c r="L36" s="46">
        <v>2</v>
      </c>
      <c r="M36" s="145">
        <v>0</v>
      </c>
      <c r="O36" s="219" t="s">
        <v>749</v>
      </c>
      <c r="P36" s="220" t="s">
        <v>760</v>
      </c>
      <c r="Q36" s="221"/>
      <c r="R36" s="222"/>
      <c r="S36" s="222" t="s">
        <v>761</v>
      </c>
    </row>
    <row r="37" spans="1:24" x14ac:dyDescent="0.35">
      <c r="A37" s="141" t="s">
        <v>408</v>
      </c>
      <c r="B37" s="142" t="s">
        <v>1040</v>
      </c>
      <c r="C37" s="142"/>
      <c r="D37" s="142"/>
      <c r="E37" s="142"/>
      <c r="F37" s="142"/>
      <c r="G37" s="142"/>
      <c r="H37" s="142"/>
      <c r="I37" s="142">
        <v>2</v>
      </c>
      <c r="J37" s="145"/>
      <c r="K37" s="145">
        <v>0</v>
      </c>
      <c r="L37" s="145">
        <v>0</v>
      </c>
      <c r="M37" s="145">
        <v>0</v>
      </c>
      <c r="O37" s="175"/>
      <c r="P37" s="223"/>
      <c r="Q37" s="224"/>
      <c r="R37" s="225"/>
      <c r="S37" s="225"/>
    </row>
    <row r="38" spans="1:24" x14ac:dyDescent="0.35">
      <c r="A38" s="143" t="s">
        <v>409</v>
      </c>
      <c r="B38" s="144" t="s">
        <v>951</v>
      </c>
      <c r="C38" s="144">
        <v>6</v>
      </c>
      <c r="D38" s="144"/>
      <c r="E38" s="144">
        <v>6</v>
      </c>
      <c r="F38" s="144"/>
      <c r="G38" s="144">
        <v>6</v>
      </c>
      <c r="H38" s="144" t="s">
        <v>77</v>
      </c>
      <c r="I38" s="145">
        <v>0</v>
      </c>
      <c r="J38" s="145">
        <v>0</v>
      </c>
      <c r="K38" s="52">
        <v>12</v>
      </c>
      <c r="L38" s="145">
        <v>0</v>
      </c>
      <c r="M38" s="145">
        <v>0</v>
      </c>
      <c r="O38" s="204" t="s">
        <v>762</v>
      </c>
      <c r="P38" s="226" t="s">
        <v>1485</v>
      </c>
      <c r="Q38" s="224"/>
      <c r="R38" s="225"/>
      <c r="S38" s="225" t="s">
        <v>1486</v>
      </c>
    </row>
    <row r="39" spans="1:24" x14ac:dyDescent="0.35">
      <c r="A39" s="143" t="s">
        <v>410</v>
      </c>
      <c r="B39" s="144"/>
      <c r="C39" s="144">
        <v>7</v>
      </c>
      <c r="D39" s="144"/>
      <c r="E39" s="144">
        <v>7</v>
      </c>
      <c r="F39" s="144"/>
      <c r="G39" s="144">
        <v>7</v>
      </c>
      <c r="H39" s="144" t="s">
        <v>77</v>
      </c>
      <c r="I39" s="145">
        <v>0</v>
      </c>
      <c r="J39" s="145">
        <v>0</v>
      </c>
      <c r="K39" s="52">
        <v>14</v>
      </c>
      <c r="L39" s="145">
        <v>0</v>
      </c>
      <c r="M39" s="145">
        <v>0</v>
      </c>
      <c r="O39" s="175" t="s">
        <v>1755</v>
      </c>
      <c r="P39" s="226" t="s">
        <v>1754</v>
      </c>
      <c r="Q39" s="224"/>
      <c r="R39" s="225"/>
      <c r="S39" s="225"/>
    </row>
    <row r="40" spans="1:24" x14ac:dyDescent="0.35">
      <c r="A40" s="141" t="s">
        <v>411</v>
      </c>
      <c r="B40" s="142" t="s">
        <v>1041</v>
      </c>
      <c r="C40" s="142"/>
      <c r="D40" s="142"/>
      <c r="E40" s="142"/>
      <c r="F40" s="142"/>
      <c r="G40" s="142"/>
      <c r="H40" s="142"/>
      <c r="I40" s="142">
        <v>2</v>
      </c>
      <c r="J40" s="145"/>
      <c r="K40" s="145">
        <v>0</v>
      </c>
      <c r="L40" s="145">
        <v>0</v>
      </c>
      <c r="M40" s="145">
        <v>0</v>
      </c>
      <c r="O40" s="175" t="s">
        <v>762</v>
      </c>
      <c r="P40" s="226" t="s">
        <v>1488</v>
      </c>
      <c r="Q40" s="224"/>
      <c r="R40" s="225"/>
      <c r="S40" s="225" t="s">
        <v>1487</v>
      </c>
    </row>
    <row r="41" spans="1:24" x14ac:dyDescent="0.35">
      <c r="A41" s="141" t="s">
        <v>412</v>
      </c>
      <c r="B41" s="142" t="s">
        <v>1042</v>
      </c>
      <c r="C41" s="142"/>
      <c r="D41" s="142"/>
      <c r="E41" s="142"/>
      <c r="F41" s="142"/>
      <c r="G41" s="142"/>
      <c r="H41" s="142"/>
      <c r="I41" s="142">
        <v>2</v>
      </c>
      <c r="J41" s="145"/>
      <c r="K41" s="145">
        <v>0</v>
      </c>
      <c r="L41" s="145">
        <v>0</v>
      </c>
      <c r="M41" s="145">
        <v>0</v>
      </c>
      <c r="O41" s="175"/>
      <c r="P41" s="226"/>
      <c r="Q41" s="224"/>
      <c r="R41" s="225"/>
      <c r="S41" s="225"/>
    </row>
    <row r="42" spans="1:24" x14ac:dyDescent="0.35">
      <c r="A42" s="141" t="s">
        <v>413</v>
      </c>
      <c r="B42" s="142" t="s">
        <v>1043</v>
      </c>
      <c r="C42" s="142"/>
      <c r="D42" s="142"/>
      <c r="E42" s="142"/>
      <c r="F42" s="142"/>
      <c r="G42" s="142"/>
      <c r="H42" s="142"/>
      <c r="I42" s="142">
        <v>2</v>
      </c>
      <c r="J42" s="145"/>
      <c r="K42" s="145">
        <v>0</v>
      </c>
      <c r="L42" s="145">
        <v>0</v>
      </c>
      <c r="M42" s="145">
        <v>0</v>
      </c>
      <c r="O42" s="175" t="s">
        <v>914</v>
      </c>
      <c r="P42" s="226" t="s">
        <v>1723</v>
      </c>
      <c r="Q42" s="224"/>
      <c r="R42" s="225"/>
      <c r="S42" s="225" t="s">
        <v>1484</v>
      </c>
    </row>
    <row r="43" spans="1:24" x14ac:dyDescent="0.35">
      <c r="A43" s="143" t="s">
        <v>414</v>
      </c>
      <c r="B43" s="144" t="s">
        <v>952</v>
      </c>
      <c r="C43" s="144">
        <v>5</v>
      </c>
      <c r="D43" s="144"/>
      <c r="E43" s="144">
        <v>5</v>
      </c>
      <c r="F43" s="144"/>
      <c r="G43" s="144">
        <v>5</v>
      </c>
      <c r="H43" s="144" t="s">
        <v>77</v>
      </c>
      <c r="I43" s="145">
        <v>0</v>
      </c>
      <c r="J43" s="144">
        <v>4</v>
      </c>
      <c r="K43" s="145">
        <v>0</v>
      </c>
      <c r="L43" s="46">
        <v>2</v>
      </c>
      <c r="M43" s="145">
        <v>0</v>
      </c>
      <c r="O43" s="217" t="s">
        <v>828</v>
      </c>
      <c r="P43" s="218" t="s">
        <v>1489</v>
      </c>
      <c r="Q43" s="215"/>
      <c r="R43" s="216"/>
      <c r="S43" s="216" t="s">
        <v>1490</v>
      </c>
    </row>
    <row r="44" spans="1:24" x14ac:dyDescent="0.35">
      <c r="A44" s="141" t="s">
        <v>415</v>
      </c>
      <c r="B44" s="142" t="s">
        <v>1044</v>
      </c>
      <c r="C44" s="142"/>
      <c r="D44" s="142"/>
      <c r="E44" s="142"/>
      <c r="F44" s="142"/>
      <c r="G44" s="142"/>
      <c r="H44" s="142"/>
      <c r="I44" s="142">
        <v>2</v>
      </c>
      <c r="J44" s="145"/>
      <c r="K44" s="145">
        <v>0</v>
      </c>
      <c r="L44" s="145">
        <v>0</v>
      </c>
      <c r="M44" s="145">
        <v>0</v>
      </c>
      <c r="O44" s="175" t="s">
        <v>1253</v>
      </c>
      <c r="P44" s="226" t="s">
        <v>1252</v>
      </c>
      <c r="Q44" s="224"/>
      <c r="R44" s="225"/>
      <c r="S44" s="225" t="s">
        <v>1799</v>
      </c>
    </row>
    <row r="45" spans="1:24" x14ac:dyDescent="0.35">
      <c r="A45" s="141" t="s">
        <v>416</v>
      </c>
      <c r="B45" s="142" t="s">
        <v>953</v>
      </c>
      <c r="C45" s="142">
        <v>5</v>
      </c>
      <c r="D45" s="142"/>
      <c r="E45" s="142">
        <v>5</v>
      </c>
      <c r="F45" s="142"/>
      <c r="G45" s="142"/>
      <c r="H45" s="142">
        <v>5</v>
      </c>
      <c r="I45" s="142">
        <v>1</v>
      </c>
      <c r="J45" s="145"/>
      <c r="K45" s="52">
        <v>4</v>
      </c>
      <c r="L45" s="46">
        <v>2</v>
      </c>
      <c r="M45" s="145">
        <v>0</v>
      </c>
    </row>
    <row r="46" spans="1:24" x14ac:dyDescent="0.35">
      <c r="A46" s="143" t="s">
        <v>417</v>
      </c>
      <c r="B46" s="144" t="s">
        <v>954</v>
      </c>
      <c r="C46" s="144">
        <v>3</v>
      </c>
      <c r="D46" s="144"/>
      <c r="E46" s="144">
        <v>3</v>
      </c>
      <c r="F46" s="144"/>
      <c r="G46" s="144">
        <v>3</v>
      </c>
      <c r="H46" s="144" t="s">
        <v>77</v>
      </c>
      <c r="I46" s="145">
        <v>0</v>
      </c>
      <c r="J46" s="145">
        <v>0</v>
      </c>
      <c r="K46" s="145">
        <v>0</v>
      </c>
      <c r="L46" s="145">
        <v>0</v>
      </c>
      <c r="M46" s="145">
        <v>0</v>
      </c>
    </row>
    <row r="47" spans="1:24" x14ac:dyDescent="0.35">
      <c r="A47" s="141" t="s">
        <v>418</v>
      </c>
      <c r="B47" s="142" t="s">
        <v>1045</v>
      </c>
      <c r="C47" s="142"/>
      <c r="D47" s="142"/>
      <c r="E47" s="142"/>
      <c r="F47" s="142"/>
      <c r="G47" s="142"/>
      <c r="H47" s="142"/>
      <c r="I47" s="142">
        <v>2</v>
      </c>
      <c r="J47" s="145"/>
      <c r="K47" s="145">
        <v>0</v>
      </c>
      <c r="L47" s="145">
        <v>0</v>
      </c>
      <c r="M47" s="145">
        <v>0</v>
      </c>
    </row>
    <row r="48" spans="1:24" x14ac:dyDescent="0.35">
      <c r="A48" s="143" t="s">
        <v>419</v>
      </c>
      <c r="B48" s="144" t="s">
        <v>1046</v>
      </c>
      <c r="C48" s="144"/>
      <c r="D48" s="144"/>
      <c r="E48" s="144"/>
      <c r="F48" s="144"/>
      <c r="G48" s="144"/>
      <c r="H48" s="144">
        <v>0</v>
      </c>
      <c r="I48" s="145">
        <v>0</v>
      </c>
      <c r="J48" s="144">
        <v>6</v>
      </c>
      <c r="K48" s="145">
        <v>0</v>
      </c>
      <c r="L48" s="145">
        <v>0</v>
      </c>
      <c r="M48" s="145">
        <v>0</v>
      </c>
    </row>
    <row r="49" spans="1:13" x14ac:dyDescent="0.35">
      <c r="A49" s="143" t="s">
        <v>420</v>
      </c>
      <c r="B49" s="144" t="s">
        <v>955</v>
      </c>
      <c r="C49" s="144">
        <v>5</v>
      </c>
      <c r="D49" s="144"/>
      <c r="E49" s="144">
        <v>5</v>
      </c>
      <c r="F49" s="144"/>
      <c r="G49" s="144">
        <v>5</v>
      </c>
      <c r="H49" s="144" t="s">
        <v>77</v>
      </c>
      <c r="I49" s="145">
        <v>0</v>
      </c>
      <c r="J49" s="144">
        <v>0</v>
      </c>
      <c r="K49" s="52">
        <v>10</v>
      </c>
      <c r="L49" s="46">
        <v>2</v>
      </c>
      <c r="M49" s="145">
        <v>0</v>
      </c>
    </row>
    <row r="50" spans="1:13" x14ac:dyDescent="0.35">
      <c r="A50" s="141" t="s">
        <v>1334</v>
      </c>
      <c r="B50" s="142" t="s">
        <v>1335</v>
      </c>
      <c r="C50" s="142"/>
      <c r="D50" s="142"/>
      <c r="E50" s="142"/>
      <c r="F50" s="142"/>
      <c r="G50" s="142"/>
      <c r="H50" s="142"/>
      <c r="I50" s="142">
        <v>2</v>
      </c>
      <c r="J50" s="145"/>
      <c r="K50" s="145"/>
      <c r="L50" s="145"/>
      <c r="M50" s="145"/>
    </row>
    <row r="51" spans="1:13" x14ac:dyDescent="0.35">
      <c r="A51" s="141" t="s">
        <v>421</v>
      </c>
      <c r="B51" s="142" t="s">
        <v>956</v>
      </c>
      <c r="C51" s="142">
        <v>3</v>
      </c>
      <c r="D51" s="142"/>
      <c r="E51" s="142">
        <v>3</v>
      </c>
      <c r="F51" s="142"/>
      <c r="G51" s="142"/>
      <c r="H51" s="142">
        <v>3</v>
      </c>
      <c r="I51" s="142">
        <v>2</v>
      </c>
      <c r="J51" s="145"/>
      <c r="K51" s="52">
        <v>6</v>
      </c>
      <c r="L51" s="145">
        <v>0</v>
      </c>
      <c r="M51" s="145">
        <v>0</v>
      </c>
    </row>
    <row r="52" spans="1:13" x14ac:dyDescent="0.35">
      <c r="A52" s="141" t="s">
        <v>422</v>
      </c>
      <c r="B52" s="142" t="s">
        <v>1047</v>
      </c>
      <c r="C52" s="142"/>
      <c r="D52" s="142"/>
      <c r="E52" s="142"/>
      <c r="F52" s="142"/>
      <c r="G52" s="142"/>
      <c r="H52" s="142"/>
      <c r="I52" s="142">
        <v>2</v>
      </c>
      <c r="J52" s="145"/>
      <c r="K52" s="145">
        <v>0</v>
      </c>
      <c r="L52" s="145">
        <v>0</v>
      </c>
      <c r="M52" s="145">
        <v>0</v>
      </c>
    </row>
    <row r="53" spans="1:13" x14ac:dyDescent="0.35">
      <c r="A53" s="141" t="s">
        <v>423</v>
      </c>
      <c r="B53" s="142" t="s">
        <v>1048</v>
      </c>
      <c r="C53" s="142"/>
      <c r="D53" s="142"/>
      <c r="E53" s="142"/>
      <c r="F53" s="142"/>
      <c r="G53" s="142"/>
      <c r="H53" s="142"/>
      <c r="I53" s="142">
        <v>4</v>
      </c>
      <c r="J53" s="145"/>
      <c r="K53" s="145">
        <v>0</v>
      </c>
      <c r="L53" s="145">
        <v>0</v>
      </c>
      <c r="M53" s="145">
        <v>0</v>
      </c>
    </row>
    <row r="54" spans="1:13" x14ac:dyDescent="0.35">
      <c r="A54" s="141" t="s">
        <v>424</v>
      </c>
      <c r="B54" s="142" t="s">
        <v>1049</v>
      </c>
      <c r="C54" s="142"/>
      <c r="D54" s="142"/>
      <c r="E54" s="142"/>
      <c r="F54" s="142"/>
      <c r="G54" s="142"/>
      <c r="H54" s="142"/>
      <c r="I54" s="142">
        <v>4</v>
      </c>
      <c r="J54" s="145"/>
      <c r="K54" s="145">
        <v>0</v>
      </c>
      <c r="L54" s="145">
        <v>0</v>
      </c>
      <c r="M54" s="145">
        <v>0</v>
      </c>
    </row>
    <row r="55" spans="1:13" x14ac:dyDescent="0.35">
      <c r="A55" s="143" t="s">
        <v>425</v>
      </c>
      <c r="B55" s="144" t="s">
        <v>1116</v>
      </c>
      <c r="C55" s="144"/>
      <c r="D55" s="144"/>
      <c r="E55" s="144"/>
      <c r="F55" s="144"/>
      <c r="G55" s="144">
        <v>0</v>
      </c>
      <c r="H55" s="144" t="s">
        <v>77</v>
      </c>
      <c r="I55" s="145">
        <v>0</v>
      </c>
      <c r="J55" s="144">
        <v>4</v>
      </c>
      <c r="K55" s="52">
        <v>2</v>
      </c>
      <c r="L55" s="145">
        <v>0</v>
      </c>
      <c r="M55" s="145">
        <v>0</v>
      </c>
    </row>
    <row r="56" spans="1:13" x14ac:dyDescent="0.35">
      <c r="A56" s="143" t="s">
        <v>426</v>
      </c>
      <c r="B56" s="144" t="s">
        <v>957</v>
      </c>
      <c r="C56" s="144">
        <v>25</v>
      </c>
      <c r="D56" s="144">
        <v>13</v>
      </c>
      <c r="E56" s="144">
        <v>12</v>
      </c>
      <c r="F56" s="144"/>
      <c r="G56" s="144">
        <v>25</v>
      </c>
      <c r="H56" s="144" t="s">
        <v>77</v>
      </c>
      <c r="I56" s="145">
        <v>0</v>
      </c>
      <c r="J56" s="145">
        <v>0</v>
      </c>
      <c r="K56" s="145">
        <v>0</v>
      </c>
      <c r="L56" s="46">
        <v>2</v>
      </c>
      <c r="M56" s="145">
        <v>0</v>
      </c>
    </row>
    <row r="57" spans="1:13" x14ac:dyDescent="0.35">
      <c r="A57" s="141" t="s">
        <v>427</v>
      </c>
      <c r="B57" s="142" t="s">
        <v>958</v>
      </c>
      <c r="C57" s="142">
        <v>4</v>
      </c>
      <c r="D57" s="142"/>
      <c r="E57" s="142">
        <v>4</v>
      </c>
      <c r="F57" s="142"/>
      <c r="G57" s="142"/>
      <c r="H57" s="142">
        <v>4</v>
      </c>
      <c r="I57" s="142">
        <v>1</v>
      </c>
      <c r="J57" s="145"/>
      <c r="K57" s="52">
        <v>8</v>
      </c>
      <c r="L57" s="145">
        <v>0</v>
      </c>
      <c r="M57" s="145">
        <v>0</v>
      </c>
    </row>
    <row r="58" spans="1:13" x14ac:dyDescent="0.35">
      <c r="A58" s="141" t="s">
        <v>428</v>
      </c>
      <c r="B58" s="142" t="s">
        <v>1050</v>
      </c>
      <c r="C58" s="142"/>
      <c r="D58" s="142"/>
      <c r="E58" s="142"/>
      <c r="F58" s="142"/>
      <c r="G58" s="142"/>
      <c r="H58" s="142"/>
      <c r="I58" s="142">
        <v>2</v>
      </c>
      <c r="J58" s="145"/>
      <c r="K58" s="145">
        <v>0</v>
      </c>
      <c r="L58" s="145">
        <v>0</v>
      </c>
      <c r="M58" s="145">
        <v>0</v>
      </c>
    </row>
    <row r="59" spans="1:13" x14ac:dyDescent="0.35">
      <c r="A59" s="141" t="s">
        <v>429</v>
      </c>
      <c r="B59" s="142" t="s">
        <v>959</v>
      </c>
      <c r="C59" s="142">
        <v>6</v>
      </c>
      <c r="D59" s="142">
        <v>5</v>
      </c>
      <c r="E59" s="142">
        <v>1</v>
      </c>
      <c r="F59" s="142">
        <v>1</v>
      </c>
      <c r="G59" s="142"/>
      <c r="H59" s="142">
        <v>6</v>
      </c>
      <c r="I59" s="142">
        <v>1</v>
      </c>
      <c r="J59" s="145"/>
      <c r="K59" s="52">
        <v>2</v>
      </c>
      <c r="L59" s="145">
        <v>0</v>
      </c>
      <c r="M59" s="426">
        <v>1</v>
      </c>
    </row>
    <row r="60" spans="1:13" x14ac:dyDescent="0.35">
      <c r="A60" s="143" t="s">
        <v>430</v>
      </c>
      <c r="B60" s="144" t="s">
        <v>1456</v>
      </c>
      <c r="C60" s="144">
        <v>3</v>
      </c>
      <c r="D60" s="144"/>
      <c r="E60" s="144">
        <v>3</v>
      </c>
      <c r="F60" s="144"/>
      <c r="G60" s="144">
        <v>3</v>
      </c>
      <c r="H60" s="144" t="s">
        <v>77</v>
      </c>
      <c r="I60" s="145">
        <v>0</v>
      </c>
      <c r="J60" s="145">
        <v>0</v>
      </c>
      <c r="K60" s="145">
        <v>0</v>
      </c>
      <c r="L60" s="145">
        <v>0</v>
      </c>
      <c r="M60" s="145">
        <v>0</v>
      </c>
    </row>
    <row r="61" spans="1:13" x14ac:dyDescent="0.35">
      <c r="A61" s="141" t="s">
        <v>1336</v>
      </c>
      <c r="B61" s="142" t="s">
        <v>1457</v>
      </c>
      <c r="C61" s="142"/>
      <c r="D61" s="142"/>
      <c r="E61" s="142"/>
      <c r="F61" s="142"/>
      <c r="G61" s="142"/>
      <c r="H61" s="142"/>
      <c r="I61" s="142">
        <v>2</v>
      </c>
      <c r="J61" s="145"/>
      <c r="K61" s="145"/>
      <c r="L61" s="145"/>
      <c r="M61" s="145"/>
    </row>
    <row r="62" spans="1:13" x14ac:dyDescent="0.35">
      <c r="A62" s="141" t="s">
        <v>431</v>
      </c>
      <c r="B62" s="142" t="s">
        <v>1051</v>
      </c>
      <c r="C62" s="142"/>
      <c r="D62" s="142"/>
      <c r="E62" s="142"/>
      <c r="F62" s="142"/>
      <c r="G62" s="142"/>
      <c r="H62" s="142"/>
      <c r="I62" s="142">
        <v>3</v>
      </c>
      <c r="J62" s="145"/>
      <c r="K62" s="145">
        <v>0</v>
      </c>
      <c r="L62" s="145">
        <v>0</v>
      </c>
      <c r="M62" s="145">
        <v>0</v>
      </c>
    </row>
    <row r="63" spans="1:13" x14ac:dyDescent="0.35">
      <c r="A63" s="143" t="s">
        <v>432</v>
      </c>
      <c r="B63" s="144" t="s">
        <v>960</v>
      </c>
      <c r="C63" s="144">
        <v>6</v>
      </c>
      <c r="D63" s="144"/>
      <c r="E63" s="144">
        <v>6</v>
      </c>
      <c r="F63" s="144"/>
      <c r="G63" s="144">
        <v>6</v>
      </c>
      <c r="H63" s="144" t="s">
        <v>77</v>
      </c>
      <c r="I63" s="145">
        <v>0</v>
      </c>
      <c r="J63" s="144">
        <v>2</v>
      </c>
      <c r="K63" s="145">
        <v>0</v>
      </c>
      <c r="L63" s="145">
        <v>0</v>
      </c>
      <c r="M63" s="145">
        <v>0</v>
      </c>
    </row>
    <row r="64" spans="1:13" x14ac:dyDescent="0.35">
      <c r="A64" s="141" t="s">
        <v>433</v>
      </c>
      <c r="B64" s="142" t="s">
        <v>1052</v>
      </c>
      <c r="C64" s="142"/>
      <c r="D64" s="142"/>
      <c r="E64" s="142"/>
      <c r="F64" s="142"/>
      <c r="G64" s="142"/>
      <c r="H64" s="142"/>
      <c r="I64" s="142">
        <v>4</v>
      </c>
      <c r="J64" s="145"/>
      <c r="K64" s="145">
        <v>0</v>
      </c>
      <c r="L64" s="145">
        <v>0</v>
      </c>
      <c r="M64" s="145">
        <v>0</v>
      </c>
    </row>
    <row r="65" spans="1:13" x14ac:dyDescent="0.35">
      <c r="A65" s="143" t="s">
        <v>434</v>
      </c>
      <c r="B65" s="144" t="s">
        <v>961</v>
      </c>
      <c r="C65" s="144">
        <v>5</v>
      </c>
      <c r="D65" s="144"/>
      <c r="E65" s="144">
        <v>5</v>
      </c>
      <c r="F65" s="144"/>
      <c r="G65" s="144">
        <v>5</v>
      </c>
      <c r="H65" s="144"/>
      <c r="I65" s="145">
        <v>0</v>
      </c>
      <c r="J65" s="145">
        <v>0</v>
      </c>
      <c r="K65" s="52">
        <v>10</v>
      </c>
      <c r="L65" s="145">
        <v>0</v>
      </c>
      <c r="M65" s="145">
        <v>0</v>
      </c>
    </row>
    <row r="66" spans="1:13" x14ac:dyDescent="0.35">
      <c r="A66" s="141" t="s">
        <v>435</v>
      </c>
      <c r="B66" s="142" t="s">
        <v>1053</v>
      </c>
      <c r="C66" s="142"/>
      <c r="D66" s="142"/>
      <c r="E66" s="142"/>
      <c r="F66" s="142"/>
      <c r="G66" s="142"/>
      <c r="H66" s="142"/>
      <c r="I66" s="142">
        <v>2</v>
      </c>
      <c r="J66" s="145"/>
      <c r="K66" s="145">
        <v>0</v>
      </c>
      <c r="L66" s="145">
        <v>0</v>
      </c>
      <c r="M66" s="145">
        <v>0</v>
      </c>
    </row>
    <row r="67" spans="1:13" x14ac:dyDescent="0.35">
      <c r="A67" s="141" t="s">
        <v>436</v>
      </c>
      <c r="B67" s="142" t="s">
        <v>962</v>
      </c>
      <c r="C67" s="142">
        <v>6</v>
      </c>
      <c r="D67" s="142"/>
      <c r="E67" s="142">
        <v>6</v>
      </c>
      <c r="F67" s="142"/>
      <c r="G67" s="142"/>
      <c r="H67" s="142">
        <v>6</v>
      </c>
      <c r="I67" s="142">
        <v>3</v>
      </c>
      <c r="J67" s="145"/>
      <c r="K67" s="52">
        <v>4</v>
      </c>
      <c r="L67" s="46">
        <v>1</v>
      </c>
      <c r="M67" s="145">
        <v>0</v>
      </c>
    </row>
    <row r="68" spans="1:13" x14ac:dyDescent="0.35">
      <c r="A68" s="141" t="s">
        <v>437</v>
      </c>
      <c r="B68" s="142" t="s">
        <v>1054</v>
      </c>
      <c r="C68" s="142"/>
      <c r="D68" s="142"/>
      <c r="E68" s="142"/>
      <c r="F68" s="142"/>
      <c r="G68" s="142"/>
      <c r="H68" s="142"/>
      <c r="I68" s="142">
        <v>2</v>
      </c>
      <c r="J68" s="145"/>
      <c r="K68" s="145">
        <v>0</v>
      </c>
      <c r="L68" s="145">
        <v>0</v>
      </c>
      <c r="M68" s="145">
        <v>0</v>
      </c>
    </row>
    <row r="69" spans="1:13" x14ac:dyDescent="0.35">
      <c r="A69" s="143" t="s">
        <v>438</v>
      </c>
      <c r="B69" s="144" t="s">
        <v>963</v>
      </c>
      <c r="C69" s="144">
        <v>10</v>
      </c>
      <c r="D69" s="144"/>
      <c r="E69" s="144">
        <v>10</v>
      </c>
      <c r="F69" s="144"/>
      <c r="G69" s="144">
        <v>10</v>
      </c>
      <c r="H69" s="144" t="s">
        <v>77</v>
      </c>
      <c r="I69" s="145">
        <v>0</v>
      </c>
      <c r="J69" s="145">
        <v>0</v>
      </c>
      <c r="K69" s="145">
        <v>0</v>
      </c>
      <c r="L69" s="145">
        <v>0</v>
      </c>
      <c r="M69" s="145">
        <v>0</v>
      </c>
    </row>
    <row r="70" spans="1:13" x14ac:dyDescent="0.35">
      <c r="A70" s="141" t="s">
        <v>439</v>
      </c>
      <c r="B70" s="142" t="s">
        <v>1055</v>
      </c>
      <c r="C70" s="142"/>
      <c r="D70" s="142"/>
      <c r="E70" s="142"/>
      <c r="F70" s="142"/>
      <c r="G70" s="142"/>
      <c r="H70" s="142"/>
      <c r="I70" s="142">
        <v>2</v>
      </c>
      <c r="J70" s="145"/>
      <c r="K70" s="145">
        <v>0</v>
      </c>
      <c r="L70" s="145">
        <v>0</v>
      </c>
      <c r="M70" s="145">
        <v>0</v>
      </c>
    </row>
    <row r="71" spans="1:13" x14ac:dyDescent="0.35">
      <c r="A71" s="141" t="s">
        <v>440</v>
      </c>
      <c r="B71" s="142" t="s">
        <v>1056</v>
      </c>
      <c r="C71" s="142"/>
      <c r="D71" s="142"/>
      <c r="E71" s="142"/>
      <c r="F71" s="142"/>
      <c r="G71" s="142"/>
      <c r="H71" s="142"/>
      <c r="I71" s="142">
        <v>2</v>
      </c>
      <c r="J71" s="145"/>
      <c r="K71" s="145">
        <v>0</v>
      </c>
      <c r="L71" s="145">
        <v>0</v>
      </c>
      <c r="M71" s="145">
        <v>0</v>
      </c>
    </row>
    <row r="72" spans="1:13" x14ac:dyDescent="0.35">
      <c r="A72" s="141" t="s">
        <v>441</v>
      </c>
      <c r="B72" s="142" t="s">
        <v>964</v>
      </c>
      <c r="C72" s="142">
        <v>3</v>
      </c>
      <c r="D72" s="142"/>
      <c r="E72" s="142">
        <v>3</v>
      </c>
      <c r="F72" s="142"/>
      <c r="G72" s="142"/>
      <c r="H72" s="142">
        <v>3</v>
      </c>
      <c r="I72" s="142">
        <v>4</v>
      </c>
      <c r="J72" s="145"/>
      <c r="K72" s="52">
        <v>6</v>
      </c>
      <c r="L72" s="145">
        <v>0</v>
      </c>
      <c r="M72" s="145">
        <v>0</v>
      </c>
    </row>
    <row r="73" spans="1:13" x14ac:dyDescent="0.35">
      <c r="A73" s="141" t="s">
        <v>442</v>
      </c>
      <c r="B73" s="142" t="s">
        <v>1057</v>
      </c>
      <c r="C73" s="142"/>
      <c r="D73" s="142"/>
      <c r="E73" s="142"/>
      <c r="F73" s="142"/>
      <c r="G73" s="142"/>
      <c r="H73" s="142"/>
      <c r="I73" s="142">
        <v>3</v>
      </c>
      <c r="J73" s="145"/>
      <c r="K73" s="145">
        <v>0</v>
      </c>
      <c r="L73" s="145">
        <v>0</v>
      </c>
      <c r="M73" s="145">
        <v>0</v>
      </c>
    </row>
    <row r="74" spans="1:13" x14ac:dyDescent="0.35">
      <c r="A74" s="141" t="s">
        <v>443</v>
      </c>
      <c r="B74" s="142" t="s">
        <v>1058</v>
      </c>
      <c r="C74" s="142"/>
      <c r="D74" s="142"/>
      <c r="E74" s="142"/>
      <c r="F74" s="142"/>
      <c r="G74" s="142"/>
      <c r="H74" s="142"/>
      <c r="I74" s="142">
        <v>2</v>
      </c>
      <c r="J74" s="145"/>
      <c r="K74" s="145">
        <v>0</v>
      </c>
      <c r="L74" s="145">
        <v>0</v>
      </c>
      <c r="M74" s="145">
        <v>0</v>
      </c>
    </row>
    <row r="75" spans="1:13" x14ac:dyDescent="0.35">
      <c r="A75" s="143" t="s">
        <v>444</v>
      </c>
      <c r="B75" s="144" t="s">
        <v>965</v>
      </c>
      <c r="C75" s="144">
        <v>12</v>
      </c>
      <c r="D75" s="144"/>
      <c r="E75" s="144">
        <v>12</v>
      </c>
      <c r="F75" s="144"/>
      <c r="G75" s="144">
        <v>12</v>
      </c>
      <c r="H75" s="144" t="s">
        <v>77</v>
      </c>
      <c r="I75" s="145">
        <v>0</v>
      </c>
      <c r="J75" s="144">
        <v>4</v>
      </c>
      <c r="K75" s="52">
        <v>28</v>
      </c>
      <c r="L75" s="46">
        <v>2</v>
      </c>
      <c r="M75" s="145">
        <v>0</v>
      </c>
    </row>
    <row r="76" spans="1:13" x14ac:dyDescent="0.35">
      <c r="A76" s="143" t="s">
        <v>445</v>
      </c>
      <c r="B76" s="144" t="s">
        <v>966</v>
      </c>
      <c r="C76" s="144">
        <v>4</v>
      </c>
      <c r="D76" s="144"/>
      <c r="E76" s="144">
        <v>4</v>
      </c>
      <c r="F76" s="144"/>
      <c r="G76" s="144">
        <v>4</v>
      </c>
      <c r="H76" s="144" t="s">
        <v>77</v>
      </c>
      <c r="I76" s="145">
        <v>0</v>
      </c>
      <c r="J76" s="144">
        <v>2</v>
      </c>
      <c r="K76" s="145">
        <v>0</v>
      </c>
      <c r="L76" s="145">
        <v>0</v>
      </c>
      <c r="M76" s="145">
        <v>0</v>
      </c>
    </row>
    <row r="77" spans="1:13" x14ac:dyDescent="0.35">
      <c r="A77" s="141" t="s">
        <v>446</v>
      </c>
      <c r="B77" s="142" t="s">
        <v>1059</v>
      </c>
      <c r="C77" s="142"/>
      <c r="D77" s="142"/>
      <c r="E77" s="142"/>
      <c r="F77" s="142"/>
      <c r="G77" s="142"/>
      <c r="H77" s="142"/>
      <c r="I77" s="142">
        <v>2</v>
      </c>
      <c r="J77" s="145"/>
      <c r="K77" s="145">
        <v>0</v>
      </c>
      <c r="L77" s="145">
        <v>0</v>
      </c>
      <c r="M77" s="145">
        <v>0</v>
      </c>
    </row>
    <row r="78" spans="1:13" x14ac:dyDescent="0.35">
      <c r="A78" s="141" t="s">
        <v>1337</v>
      </c>
      <c r="B78" s="142" t="s">
        <v>1338</v>
      </c>
      <c r="C78" s="142"/>
      <c r="D78" s="142"/>
      <c r="E78" s="142"/>
      <c r="F78" s="142"/>
      <c r="G78" s="142"/>
      <c r="H78" s="142"/>
      <c r="I78" s="142">
        <v>2</v>
      </c>
      <c r="J78" s="145"/>
      <c r="K78" s="145">
        <v>0</v>
      </c>
      <c r="L78" s="145">
        <v>0</v>
      </c>
      <c r="M78" s="145">
        <v>0</v>
      </c>
    </row>
    <row r="79" spans="1:13" x14ac:dyDescent="0.35">
      <c r="A79" s="143" t="s">
        <v>447</v>
      </c>
      <c r="B79" s="144" t="s">
        <v>1022</v>
      </c>
      <c r="C79" s="144">
        <v>3</v>
      </c>
      <c r="D79" s="144"/>
      <c r="E79" s="144">
        <v>3</v>
      </c>
      <c r="F79" s="144"/>
      <c r="G79" s="144">
        <v>3</v>
      </c>
      <c r="H79" s="144" t="s">
        <v>77</v>
      </c>
      <c r="I79" s="145">
        <v>0</v>
      </c>
      <c r="J79" s="145">
        <v>0</v>
      </c>
      <c r="K79" s="145">
        <v>0</v>
      </c>
      <c r="L79" s="145">
        <v>0</v>
      </c>
      <c r="M79" s="145">
        <v>0</v>
      </c>
    </row>
    <row r="80" spans="1:13" x14ac:dyDescent="0.35">
      <c r="A80" s="141" t="s">
        <v>448</v>
      </c>
      <c r="B80" s="142" t="s">
        <v>1060</v>
      </c>
      <c r="C80" s="142"/>
      <c r="D80" s="142"/>
      <c r="E80" s="142"/>
      <c r="F80" s="142"/>
      <c r="G80" s="142"/>
      <c r="H80" s="142"/>
      <c r="I80" s="142">
        <v>4</v>
      </c>
      <c r="J80" s="145"/>
      <c r="K80" s="145">
        <v>0</v>
      </c>
      <c r="L80" s="145">
        <v>0</v>
      </c>
      <c r="M80" s="145">
        <v>0</v>
      </c>
    </row>
    <row r="81" spans="1:13" x14ac:dyDescent="0.35">
      <c r="A81" s="141" t="s">
        <v>449</v>
      </c>
      <c r="B81" s="142" t="s">
        <v>1061</v>
      </c>
      <c r="C81" s="142"/>
      <c r="D81" s="142"/>
      <c r="E81" s="142"/>
      <c r="F81" s="142"/>
      <c r="G81" s="142"/>
      <c r="H81" s="142"/>
      <c r="I81" s="142">
        <v>3</v>
      </c>
      <c r="J81" s="145"/>
      <c r="K81" s="145">
        <v>0</v>
      </c>
      <c r="L81" s="145">
        <v>0</v>
      </c>
      <c r="M81" s="145">
        <v>0</v>
      </c>
    </row>
    <row r="82" spans="1:13" x14ac:dyDescent="0.35">
      <c r="A82" s="141" t="s">
        <v>1339</v>
      </c>
      <c r="B82" s="142" t="s">
        <v>1340</v>
      </c>
      <c r="C82" s="142"/>
      <c r="D82" s="142"/>
      <c r="E82" s="142"/>
      <c r="F82" s="142"/>
      <c r="G82" s="142"/>
      <c r="H82" s="142"/>
      <c r="I82" s="142">
        <v>4</v>
      </c>
      <c r="J82" s="145"/>
      <c r="K82" s="145">
        <v>0</v>
      </c>
      <c r="L82" s="145">
        <v>0</v>
      </c>
      <c r="M82" s="145">
        <v>0</v>
      </c>
    </row>
    <row r="83" spans="1:13" x14ac:dyDescent="0.35">
      <c r="A83" s="141" t="s">
        <v>450</v>
      </c>
      <c r="B83" s="142" t="s">
        <v>1062</v>
      </c>
      <c r="C83" s="142"/>
      <c r="D83" s="142"/>
      <c r="E83" s="142"/>
      <c r="F83" s="142"/>
      <c r="G83" s="142"/>
      <c r="H83" s="142"/>
      <c r="I83" s="142">
        <v>2</v>
      </c>
      <c r="J83" s="145"/>
      <c r="K83" s="145">
        <v>0</v>
      </c>
      <c r="L83" s="145">
        <v>0</v>
      </c>
      <c r="M83" s="145">
        <v>0</v>
      </c>
    </row>
    <row r="84" spans="1:13" x14ac:dyDescent="0.35">
      <c r="A84" s="143" t="s">
        <v>451</v>
      </c>
      <c r="B84" s="144" t="s">
        <v>967</v>
      </c>
      <c r="C84" s="144">
        <v>9</v>
      </c>
      <c r="D84" s="144"/>
      <c r="E84" s="144">
        <v>9</v>
      </c>
      <c r="F84" s="144"/>
      <c r="G84" s="144">
        <v>9</v>
      </c>
      <c r="H84" s="144" t="s">
        <v>77</v>
      </c>
      <c r="I84" s="145">
        <v>0</v>
      </c>
      <c r="J84" s="144">
        <v>2</v>
      </c>
      <c r="K84" s="52">
        <v>18</v>
      </c>
      <c r="L84" s="46">
        <v>1</v>
      </c>
      <c r="M84" s="145">
        <v>0</v>
      </c>
    </row>
    <row r="85" spans="1:13" x14ac:dyDescent="0.35">
      <c r="A85" s="141" t="s">
        <v>452</v>
      </c>
      <c r="B85" s="142" t="s">
        <v>968</v>
      </c>
      <c r="C85" s="142">
        <v>6</v>
      </c>
      <c r="D85" s="142"/>
      <c r="E85" s="142">
        <v>6</v>
      </c>
      <c r="F85" s="142"/>
      <c r="G85" s="142"/>
      <c r="H85" s="142">
        <v>6</v>
      </c>
      <c r="I85" s="142">
        <v>3</v>
      </c>
      <c r="J85" s="145"/>
      <c r="K85" s="52">
        <v>12</v>
      </c>
      <c r="L85" s="46">
        <v>2</v>
      </c>
      <c r="M85" s="145">
        <v>0</v>
      </c>
    </row>
    <row r="86" spans="1:13" x14ac:dyDescent="0.35">
      <c r="A86" s="143" t="s">
        <v>453</v>
      </c>
      <c r="B86" s="144" t="s">
        <v>969</v>
      </c>
      <c r="C86" s="144">
        <v>5</v>
      </c>
      <c r="D86" s="144"/>
      <c r="E86" s="144">
        <v>5</v>
      </c>
      <c r="F86" s="144"/>
      <c r="G86" s="144">
        <v>5</v>
      </c>
      <c r="H86" s="144" t="s">
        <v>77</v>
      </c>
      <c r="I86" s="145">
        <v>0</v>
      </c>
      <c r="J86" s="144">
        <v>1</v>
      </c>
      <c r="K86" s="52">
        <v>10</v>
      </c>
      <c r="L86" s="145">
        <v>0</v>
      </c>
      <c r="M86" s="145">
        <v>0</v>
      </c>
    </row>
    <row r="87" spans="1:13" x14ac:dyDescent="0.35">
      <c r="A87" s="141" t="s">
        <v>454</v>
      </c>
      <c r="B87" s="142" t="s">
        <v>970</v>
      </c>
      <c r="C87" s="142">
        <v>11</v>
      </c>
      <c r="D87" s="142"/>
      <c r="E87" s="142">
        <v>11</v>
      </c>
      <c r="F87" s="142"/>
      <c r="G87" s="142"/>
      <c r="H87" s="142">
        <v>11</v>
      </c>
      <c r="I87" s="142">
        <v>1</v>
      </c>
      <c r="J87" s="145"/>
      <c r="K87" s="52">
        <v>22</v>
      </c>
      <c r="L87" s="46">
        <v>1</v>
      </c>
      <c r="M87" s="145">
        <v>0</v>
      </c>
    </row>
    <row r="88" spans="1:13" x14ac:dyDescent="0.35">
      <c r="A88" s="143" t="s">
        <v>455</v>
      </c>
      <c r="B88" s="144" t="s">
        <v>971</v>
      </c>
      <c r="C88" s="144">
        <v>3</v>
      </c>
      <c r="D88" s="144"/>
      <c r="E88" s="144">
        <v>3</v>
      </c>
      <c r="F88" s="144"/>
      <c r="G88" s="144">
        <v>3</v>
      </c>
      <c r="H88" s="144" t="s">
        <v>77</v>
      </c>
      <c r="I88" s="145">
        <v>0</v>
      </c>
      <c r="J88" s="145">
        <v>0</v>
      </c>
      <c r="K88" s="52">
        <v>6</v>
      </c>
      <c r="L88" s="145">
        <v>0</v>
      </c>
      <c r="M88" s="145">
        <v>0</v>
      </c>
    </row>
    <row r="89" spans="1:13" x14ac:dyDescent="0.35">
      <c r="A89" s="141" t="s">
        <v>456</v>
      </c>
      <c r="B89" s="142" t="s">
        <v>1063</v>
      </c>
      <c r="C89" s="142"/>
      <c r="D89" s="142"/>
      <c r="E89" s="142"/>
      <c r="F89" s="142"/>
      <c r="G89" s="142"/>
      <c r="H89" s="142"/>
      <c r="I89" s="142">
        <v>2</v>
      </c>
      <c r="J89" s="145"/>
      <c r="K89" s="145">
        <v>0</v>
      </c>
      <c r="L89" s="145">
        <v>0</v>
      </c>
      <c r="M89" s="145">
        <v>0</v>
      </c>
    </row>
    <row r="90" spans="1:13" x14ac:dyDescent="0.35">
      <c r="A90" s="141" t="s">
        <v>457</v>
      </c>
      <c r="B90" s="142" t="s">
        <v>972</v>
      </c>
      <c r="C90" s="142">
        <v>5</v>
      </c>
      <c r="D90" s="142"/>
      <c r="E90" s="142">
        <v>5</v>
      </c>
      <c r="F90" s="142"/>
      <c r="G90" s="142"/>
      <c r="H90" s="142">
        <v>5</v>
      </c>
      <c r="I90" s="142">
        <v>1</v>
      </c>
      <c r="J90" s="145"/>
      <c r="K90" s="52">
        <v>10</v>
      </c>
      <c r="L90" s="145">
        <v>0</v>
      </c>
      <c r="M90" s="145">
        <v>0</v>
      </c>
    </row>
    <row r="91" spans="1:13" x14ac:dyDescent="0.35">
      <c r="A91" s="141" t="s">
        <v>458</v>
      </c>
      <c r="B91" s="142" t="s">
        <v>1064</v>
      </c>
      <c r="C91" s="142"/>
      <c r="D91" s="142"/>
      <c r="E91" s="142"/>
      <c r="F91" s="142"/>
      <c r="G91" s="142"/>
      <c r="H91" s="142"/>
      <c r="I91" s="142">
        <v>3</v>
      </c>
      <c r="J91" s="145"/>
      <c r="K91" s="145">
        <v>0</v>
      </c>
      <c r="L91" s="145">
        <v>0</v>
      </c>
      <c r="M91" s="145">
        <v>0</v>
      </c>
    </row>
    <row r="92" spans="1:13" x14ac:dyDescent="0.35">
      <c r="A92" s="143" t="s">
        <v>459</v>
      </c>
      <c r="B92" s="144" t="s">
        <v>973</v>
      </c>
      <c r="C92" s="144">
        <v>5</v>
      </c>
      <c r="D92" s="144"/>
      <c r="E92" s="144">
        <v>5</v>
      </c>
      <c r="F92" s="144"/>
      <c r="G92" s="144">
        <v>5</v>
      </c>
      <c r="H92" s="144" t="s">
        <v>77</v>
      </c>
      <c r="I92" s="145">
        <v>0</v>
      </c>
      <c r="J92" s="144">
        <v>4</v>
      </c>
      <c r="K92" s="52">
        <v>10</v>
      </c>
      <c r="L92" s="46">
        <v>2</v>
      </c>
      <c r="M92" s="145">
        <v>0</v>
      </c>
    </row>
    <row r="93" spans="1:13" x14ac:dyDescent="0.35">
      <c r="A93" s="143" t="s">
        <v>460</v>
      </c>
      <c r="B93" s="144" t="s">
        <v>974</v>
      </c>
      <c r="C93" s="144">
        <v>3</v>
      </c>
      <c r="D93" s="144"/>
      <c r="E93" s="144">
        <v>3</v>
      </c>
      <c r="F93" s="144"/>
      <c r="G93" s="144">
        <v>3</v>
      </c>
      <c r="H93" s="144" t="s">
        <v>77</v>
      </c>
      <c r="I93" s="145">
        <v>0</v>
      </c>
      <c r="J93" s="145">
        <v>0</v>
      </c>
      <c r="K93" s="145">
        <v>0</v>
      </c>
      <c r="L93" s="145">
        <v>0</v>
      </c>
      <c r="M93" s="145">
        <v>0</v>
      </c>
    </row>
    <row r="94" spans="1:13" x14ac:dyDescent="0.35">
      <c r="A94" s="141" t="s">
        <v>461</v>
      </c>
      <c r="B94" s="142" t="s">
        <v>975</v>
      </c>
      <c r="C94" s="142">
        <v>8</v>
      </c>
      <c r="D94" s="142">
        <f>[1]Sheet1!H693</f>
        <v>7</v>
      </c>
      <c r="E94" s="142">
        <f>[1]Sheet1!J694</f>
        <v>1</v>
      </c>
      <c r="F94" s="142"/>
      <c r="G94" s="142"/>
      <c r="H94" s="142">
        <v>8</v>
      </c>
      <c r="I94" s="142"/>
      <c r="J94" s="145"/>
      <c r="K94" s="52">
        <v>2</v>
      </c>
      <c r="L94" s="46">
        <v>2</v>
      </c>
      <c r="M94" s="145">
        <v>0</v>
      </c>
    </row>
    <row r="95" spans="1:13" x14ac:dyDescent="0.35">
      <c r="A95" s="141" t="s">
        <v>462</v>
      </c>
      <c r="B95" s="142" t="s">
        <v>1065</v>
      </c>
      <c r="C95" s="142">
        <v>5</v>
      </c>
      <c r="D95" s="142">
        <f>[1]Sheet1!H696</f>
        <v>4</v>
      </c>
      <c r="E95" s="142">
        <v>1</v>
      </c>
      <c r="F95" s="142"/>
      <c r="G95" s="142"/>
      <c r="H95" s="142">
        <v>5</v>
      </c>
      <c r="I95" s="142"/>
      <c r="J95" s="145"/>
      <c r="K95" s="52">
        <v>8</v>
      </c>
      <c r="L95" s="145">
        <v>0</v>
      </c>
      <c r="M95" s="145">
        <v>0</v>
      </c>
    </row>
    <row r="96" spans="1:13" x14ac:dyDescent="0.35">
      <c r="A96" s="141" t="s">
        <v>463</v>
      </c>
      <c r="B96" s="142" t="s">
        <v>976</v>
      </c>
      <c r="C96" s="142">
        <v>6</v>
      </c>
      <c r="D96" s="142"/>
      <c r="E96" s="142">
        <v>6</v>
      </c>
      <c r="F96" s="142"/>
      <c r="G96" s="142"/>
      <c r="H96" s="142">
        <v>6</v>
      </c>
      <c r="I96" s="142">
        <v>2</v>
      </c>
      <c r="J96" s="145"/>
      <c r="K96" s="52">
        <v>14</v>
      </c>
      <c r="L96" s="46">
        <v>1</v>
      </c>
      <c r="M96" s="145">
        <v>0</v>
      </c>
    </row>
    <row r="97" spans="1:13" x14ac:dyDescent="0.35">
      <c r="A97" s="141" t="s">
        <v>464</v>
      </c>
      <c r="B97" s="142" t="s">
        <v>1066</v>
      </c>
      <c r="C97" s="142"/>
      <c r="D97" s="142"/>
      <c r="E97" s="142"/>
      <c r="F97" s="142"/>
      <c r="G97" s="142"/>
      <c r="H97" s="142"/>
      <c r="I97" s="142">
        <v>3</v>
      </c>
      <c r="J97" s="145"/>
      <c r="K97" s="145">
        <v>0</v>
      </c>
      <c r="L97" s="145">
        <v>0</v>
      </c>
      <c r="M97" s="145">
        <v>0</v>
      </c>
    </row>
    <row r="98" spans="1:13" x14ac:dyDescent="0.35">
      <c r="A98" s="141" t="s">
        <v>465</v>
      </c>
      <c r="B98" s="142" t="s">
        <v>1067</v>
      </c>
      <c r="C98" s="142"/>
      <c r="D98" s="142"/>
      <c r="E98" s="142"/>
      <c r="F98" s="142"/>
      <c r="G98" s="142"/>
      <c r="H98" s="142"/>
      <c r="I98" s="142">
        <v>2</v>
      </c>
      <c r="J98" s="145"/>
      <c r="K98" s="145">
        <v>0</v>
      </c>
      <c r="L98" s="145">
        <v>0</v>
      </c>
      <c r="M98" s="145">
        <v>0</v>
      </c>
    </row>
    <row r="99" spans="1:13" x14ac:dyDescent="0.35">
      <c r="A99" s="141" t="s">
        <v>466</v>
      </c>
      <c r="B99" s="142" t="s">
        <v>977</v>
      </c>
      <c r="C99" s="142">
        <v>5</v>
      </c>
      <c r="D99" s="142"/>
      <c r="E99" s="142">
        <v>5</v>
      </c>
      <c r="F99" s="142"/>
      <c r="G99" s="142"/>
      <c r="H99" s="142">
        <v>5</v>
      </c>
      <c r="I99" s="142"/>
      <c r="J99" s="145"/>
      <c r="K99" s="52">
        <v>10</v>
      </c>
      <c r="L99" s="145">
        <v>0</v>
      </c>
      <c r="M99" s="145">
        <v>0</v>
      </c>
    </row>
    <row r="100" spans="1:13" x14ac:dyDescent="0.35">
      <c r="A100" s="141" t="s">
        <v>467</v>
      </c>
      <c r="B100" s="142" t="s">
        <v>1068</v>
      </c>
      <c r="C100" s="142"/>
      <c r="D100" s="142"/>
      <c r="E100" s="142"/>
      <c r="F100" s="142"/>
      <c r="G100" s="142"/>
      <c r="H100" s="142"/>
      <c r="I100" s="142">
        <v>2</v>
      </c>
      <c r="J100" s="145"/>
      <c r="K100" s="145">
        <v>0</v>
      </c>
      <c r="L100" s="145">
        <v>0</v>
      </c>
      <c r="M100" s="145">
        <v>0</v>
      </c>
    </row>
    <row r="101" spans="1:13" x14ac:dyDescent="0.35">
      <c r="A101" s="143" t="s">
        <v>468</v>
      </c>
      <c r="B101" s="144" t="s">
        <v>639</v>
      </c>
      <c r="C101" s="144">
        <v>18</v>
      </c>
      <c r="D101" s="144"/>
      <c r="E101" s="144">
        <v>18</v>
      </c>
      <c r="F101" s="144"/>
      <c r="G101" s="144">
        <v>18</v>
      </c>
      <c r="H101" s="144" t="s">
        <v>77</v>
      </c>
      <c r="I101" s="145">
        <v>0</v>
      </c>
      <c r="J101" s="145">
        <v>0</v>
      </c>
      <c r="K101" s="52">
        <v>35</v>
      </c>
      <c r="L101" s="145">
        <v>0</v>
      </c>
      <c r="M101" s="426">
        <v>1</v>
      </c>
    </row>
    <row r="102" spans="1:13" x14ac:dyDescent="0.35">
      <c r="A102" s="141" t="s">
        <v>469</v>
      </c>
      <c r="B102" s="142" t="s">
        <v>1069</v>
      </c>
      <c r="C102" s="142">
        <v>6</v>
      </c>
      <c r="D102" s="142"/>
      <c r="E102" s="142">
        <v>6</v>
      </c>
      <c r="F102" s="142"/>
      <c r="G102" s="142"/>
      <c r="H102" s="142">
        <v>6</v>
      </c>
      <c r="I102" s="142">
        <v>4</v>
      </c>
      <c r="J102" s="145"/>
      <c r="K102" s="52">
        <v>12</v>
      </c>
      <c r="L102" s="46">
        <v>1</v>
      </c>
      <c r="M102" s="145">
        <v>0</v>
      </c>
    </row>
    <row r="103" spans="1:13" x14ac:dyDescent="0.35">
      <c r="A103" s="141" t="s">
        <v>470</v>
      </c>
      <c r="B103" s="142" t="s">
        <v>978</v>
      </c>
      <c r="C103" s="142">
        <v>8</v>
      </c>
      <c r="D103" s="142"/>
      <c r="E103" s="142">
        <v>8</v>
      </c>
      <c r="F103" s="142"/>
      <c r="G103" s="142"/>
      <c r="H103" s="142">
        <v>8</v>
      </c>
      <c r="I103" s="142">
        <v>2</v>
      </c>
      <c r="J103" s="145"/>
      <c r="K103" s="52">
        <v>16</v>
      </c>
      <c r="L103" s="46">
        <v>1</v>
      </c>
      <c r="M103" s="145">
        <v>0</v>
      </c>
    </row>
    <row r="104" spans="1:13" x14ac:dyDescent="0.35">
      <c r="A104" s="141" t="s">
        <v>471</v>
      </c>
      <c r="B104" s="142" t="s">
        <v>979</v>
      </c>
      <c r="C104" s="142">
        <v>7</v>
      </c>
      <c r="D104" s="142"/>
      <c r="E104" s="142">
        <v>7</v>
      </c>
      <c r="F104" s="142"/>
      <c r="G104" s="142"/>
      <c r="H104" s="142">
        <v>7</v>
      </c>
      <c r="I104" s="142">
        <v>4</v>
      </c>
      <c r="J104" s="145"/>
      <c r="K104" s="52">
        <v>14</v>
      </c>
      <c r="L104" s="46">
        <v>1</v>
      </c>
      <c r="M104" s="145">
        <v>0</v>
      </c>
    </row>
    <row r="105" spans="1:13" x14ac:dyDescent="0.35">
      <c r="A105" s="141" t="s">
        <v>1341</v>
      </c>
      <c r="B105" s="142" t="s">
        <v>1342</v>
      </c>
      <c r="C105" s="142"/>
      <c r="D105" s="142"/>
      <c r="E105" s="142"/>
      <c r="F105" s="142"/>
      <c r="G105" s="142"/>
      <c r="H105" s="142"/>
      <c r="I105" s="142">
        <v>2</v>
      </c>
      <c r="J105" s="145"/>
      <c r="K105" s="145">
        <v>0</v>
      </c>
      <c r="L105" s="145">
        <v>0</v>
      </c>
      <c r="M105" s="145">
        <v>0</v>
      </c>
    </row>
    <row r="106" spans="1:13" x14ac:dyDescent="0.35">
      <c r="A106" s="141" t="s">
        <v>472</v>
      </c>
      <c r="B106" s="142" t="s">
        <v>980</v>
      </c>
      <c r="C106" s="142">
        <v>3</v>
      </c>
      <c r="D106" s="142"/>
      <c r="E106" s="142">
        <v>3</v>
      </c>
      <c r="F106" s="142"/>
      <c r="G106" s="142"/>
      <c r="H106" s="142">
        <v>3</v>
      </c>
      <c r="I106" s="142">
        <v>2</v>
      </c>
      <c r="J106" s="145"/>
      <c r="K106" s="52">
        <v>6</v>
      </c>
      <c r="L106" s="145">
        <v>0</v>
      </c>
      <c r="M106" s="145">
        <v>0</v>
      </c>
    </row>
    <row r="107" spans="1:13" x14ac:dyDescent="0.35">
      <c r="A107" s="141" t="s">
        <v>473</v>
      </c>
      <c r="B107" s="142" t="s">
        <v>981</v>
      </c>
      <c r="C107" s="142">
        <v>9</v>
      </c>
      <c r="D107" s="142">
        <v>7</v>
      </c>
      <c r="E107" s="142">
        <v>2</v>
      </c>
      <c r="F107" s="142"/>
      <c r="G107" s="142"/>
      <c r="H107" s="142">
        <v>9</v>
      </c>
      <c r="I107" s="142">
        <v>1</v>
      </c>
      <c r="J107" s="145"/>
      <c r="K107" s="52">
        <v>4</v>
      </c>
      <c r="L107" s="46">
        <v>1</v>
      </c>
      <c r="M107" s="145">
        <v>0</v>
      </c>
    </row>
    <row r="108" spans="1:13" x14ac:dyDescent="0.35">
      <c r="A108" s="141" t="s">
        <v>474</v>
      </c>
      <c r="B108" s="142" t="s">
        <v>1070</v>
      </c>
      <c r="C108" s="142"/>
      <c r="D108" s="142"/>
      <c r="E108" s="142"/>
      <c r="F108" s="142"/>
      <c r="G108" s="142"/>
      <c r="H108" s="142"/>
      <c r="I108" s="142">
        <v>4</v>
      </c>
      <c r="J108" s="145"/>
      <c r="K108" s="145">
        <v>0</v>
      </c>
      <c r="L108" s="145">
        <v>0</v>
      </c>
      <c r="M108" s="145">
        <v>0</v>
      </c>
    </row>
    <row r="109" spans="1:13" x14ac:dyDescent="0.35">
      <c r="A109" s="141" t="s">
        <v>475</v>
      </c>
      <c r="B109" s="142" t="s">
        <v>982</v>
      </c>
      <c r="C109" s="142">
        <v>3</v>
      </c>
      <c r="D109" s="142"/>
      <c r="E109" s="142">
        <v>3</v>
      </c>
      <c r="F109" s="142"/>
      <c r="G109" s="142"/>
      <c r="H109" s="142">
        <v>3</v>
      </c>
      <c r="I109" s="142">
        <v>2</v>
      </c>
      <c r="J109" s="145"/>
      <c r="K109" s="52">
        <v>6</v>
      </c>
      <c r="L109" s="145">
        <v>0</v>
      </c>
      <c r="M109" s="145">
        <v>0</v>
      </c>
    </row>
    <row r="110" spans="1:13" x14ac:dyDescent="0.35">
      <c r="A110" s="141" t="s">
        <v>476</v>
      </c>
      <c r="B110" s="142" t="s">
        <v>1071</v>
      </c>
      <c r="C110" s="142"/>
      <c r="D110" s="142"/>
      <c r="E110" s="142"/>
      <c r="F110" s="142"/>
      <c r="G110" s="142"/>
      <c r="H110" s="142"/>
      <c r="I110" s="142">
        <v>2</v>
      </c>
      <c r="J110" s="145"/>
      <c r="K110" s="145">
        <v>0</v>
      </c>
      <c r="L110" s="145">
        <v>0</v>
      </c>
      <c r="M110" s="145">
        <v>0</v>
      </c>
    </row>
    <row r="111" spans="1:13" x14ac:dyDescent="0.35">
      <c r="A111" s="141" t="s">
        <v>477</v>
      </c>
      <c r="B111" s="142" t="s">
        <v>1072</v>
      </c>
      <c r="C111" s="142"/>
      <c r="D111" s="142"/>
      <c r="E111" s="142"/>
      <c r="F111" s="142"/>
      <c r="G111" s="142"/>
      <c r="H111" s="142"/>
      <c r="I111" s="142">
        <v>2</v>
      </c>
      <c r="J111" s="145"/>
      <c r="K111" s="145">
        <v>0</v>
      </c>
      <c r="L111" s="145">
        <v>0</v>
      </c>
      <c r="M111" s="145">
        <v>0</v>
      </c>
    </row>
    <row r="112" spans="1:13" x14ac:dyDescent="0.35">
      <c r="A112" s="143" t="s">
        <v>478</v>
      </c>
      <c r="B112" s="144" t="s">
        <v>983</v>
      </c>
      <c r="C112" s="144">
        <v>38</v>
      </c>
      <c r="D112" s="144"/>
      <c r="E112" s="144">
        <v>38</v>
      </c>
      <c r="F112" s="144">
        <v>1</v>
      </c>
      <c r="G112" s="144">
        <v>38</v>
      </c>
      <c r="H112" s="144" t="s">
        <v>77</v>
      </c>
      <c r="I112" s="145">
        <v>0</v>
      </c>
      <c r="J112" s="145">
        <v>0</v>
      </c>
      <c r="K112" s="52">
        <v>76</v>
      </c>
      <c r="L112" s="145">
        <v>0</v>
      </c>
      <c r="M112" s="145">
        <v>0</v>
      </c>
    </row>
    <row r="113" spans="1:13" x14ac:dyDescent="0.35">
      <c r="A113" s="141" t="s">
        <v>479</v>
      </c>
      <c r="B113" s="142" t="s">
        <v>1073</v>
      </c>
      <c r="C113" s="142"/>
      <c r="D113" s="142"/>
      <c r="E113" s="142"/>
      <c r="F113" s="142"/>
      <c r="G113" s="142"/>
      <c r="H113" s="142"/>
      <c r="I113" s="142">
        <v>4</v>
      </c>
      <c r="J113" s="145"/>
      <c r="K113" s="145">
        <v>0</v>
      </c>
      <c r="L113" s="145">
        <v>0</v>
      </c>
      <c r="M113" s="145">
        <v>0</v>
      </c>
    </row>
    <row r="114" spans="1:13" x14ac:dyDescent="0.35">
      <c r="A114" s="143" t="s">
        <v>480</v>
      </c>
      <c r="B114" s="144" t="s">
        <v>1788</v>
      </c>
      <c r="C114" s="144">
        <v>3</v>
      </c>
      <c r="D114" s="144"/>
      <c r="E114" s="144">
        <v>3</v>
      </c>
      <c r="F114" s="144"/>
      <c r="G114" s="144">
        <v>3</v>
      </c>
      <c r="H114" s="144" t="s">
        <v>77</v>
      </c>
      <c r="I114" s="145">
        <v>0</v>
      </c>
      <c r="J114" s="144">
        <v>2</v>
      </c>
      <c r="K114" s="145">
        <v>0</v>
      </c>
      <c r="L114" s="145">
        <v>0</v>
      </c>
      <c r="M114" s="145">
        <v>0</v>
      </c>
    </row>
    <row r="115" spans="1:13" x14ac:dyDescent="0.35">
      <c r="A115" s="141" t="s">
        <v>481</v>
      </c>
      <c r="B115" s="142" t="s">
        <v>984</v>
      </c>
      <c r="C115" s="142">
        <v>8</v>
      </c>
      <c r="D115" s="142">
        <v>6</v>
      </c>
      <c r="E115" s="142">
        <v>2</v>
      </c>
      <c r="F115" s="142"/>
      <c r="G115" s="142"/>
      <c r="H115" s="142">
        <v>8</v>
      </c>
      <c r="I115" s="142"/>
      <c r="J115" s="145"/>
      <c r="K115" s="52">
        <v>12</v>
      </c>
      <c r="L115" s="46">
        <v>1</v>
      </c>
      <c r="M115" s="145">
        <v>0</v>
      </c>
    </row>
    <row r="116" spans="1:13" x14ac:dyDescent="0.35">
      <c r="A116" s="143" t="s">
        <v>482</v>
      </c>
      <c r="B116" s="144" t="s">
        <v>985</v>
      </c>
      <c r="C116" s="144">
        <v>11</v>
      </c>
      <c r="D116" s="144">
        <v>5</v>
      </c>
      <c r="E116" s="144">
        <v>6</v>
      </c>
      <c r="F116" s="144"/>
      <c r="G116" s="144">
        <v>11</v>
      </c>
      <c r="H116" s="144" t="s">
        <v>77</v>
      </c>
      <c r="I116" s="145">
        <v>0</v>
      </c>
      <c r="J116" s="144">
        <v>1</v>
      </c>
      <c r="K116" s="52">
        <v>18</v>
      </c>
      <c r="L116" s="46">
        <v>1</v>
      </c>
      <c r="M116" s="145">
        <v>0</v>
      </c>
    </row>
    <row r="117" spans="1:13" x14ac:dyDescent="0.35">
      <c r="A117" s="141" t="s">
        <v>483</v>
      </c>
      <c r="B117" s="142" t="s">
        <v>1074</v>
      </c>
      <c r="C117" s="142"/>
      <c r="D117" s="142"/>
      <c r="E117" s="142"/>
      <c r="F117" s="142"/>
      <c r="G117" s="142"/>
      <c r="H117" s="142"/>
      <c r="I117" s="142">
        <v>3</v>
      </c>
      <c r="J117" s="145"/>
      <c r="K117" s="145">
        <v>0</v>
      </c>
      <c r="L117" s="145">
        <v>0</v>
      </c>
      <c r="M117" s="145">
        <v>0</v>
      </c>
    </row>
    <row r="118" spans="1:13" x14ac:dyDescent="0.35">
      <c r="A118" s="143" t="s">
        <v>484</v>
      </c>
      <c r="B118" s="144" t="s">
        <v>986</v>
      </c>
      <c r="C118" s="144">
        <v>5</v>
      </c>
      <c r="D118" s="144"/>
      <c r="E118" s="144">
        <v>5</v>
      </c>
      <c r="F118" s="144"/>
      <c r="G118" s="144">
        <v>5</v>
      </c>
      <c r="H118" s="144" t="s">
        <v>77</v>
      </c>
      <c r="I118" s="145">
        <v>0</v>
      </c>
      <c r="J118" s="144">
        <v>4</v>
      </c>
      <c r="K118" s="52">
        <v>10</v>
      </c>
      <c r="L118" s="46">
        <v>2</v>
      </c>
      <c r="M118" s="145">
        <v>0</v>
      </c>
    </row>
    <row r="119" spans="1:13" x14ac:dyDescent="0.35">
      <c r="A119" s="143" t="s">
        <v>485</v>
      </c>
      <c r="B119" s="144" t="s">
        <v>987</v>
      </c>
      <c r="C119" s="144">
        <v>5</v>
      </c>
      <c r="D119" s="144"/>
      <c r="E119" s="144">
        <v>5</v>
      </c>
      <c r="F119" s="144"/>
      <c r="G119" s="144">
        <v>5</v>
      </c>
      <c r="H119" s="144" t="s">
        <v>77</v>
      </c>
      <c r="I119" s="145">
        <v>0</v>
      </c>
      <c r="J119" s="144">
        <v>4</v>
      </c>
      <c r="K119" s="145">
        <v>0</v>
      </c>
      <c r="L119" s="46">
        <v>1</v>
      </c>
      <c r="M119" s="145">
        <v>0</v>
      </c>
    </row>
    <row r="120" spans="1:13" x14ac:dyDescent="0.35">
      <c r="A120" s="141" t="s">
        <v>486</v>
      </c>
      <c r="B120" s="142" t="s">
        <v>1075</v>
      </c>
      <c r="C120" s="142"/>
      <c r="D120" s="142"/>
      <c r="E120" s="142"/>
      <c r="F120" s="142"/>
      <c r="G120" s="142"/>
      <c r="H120" s="142"/>
      <c r="I120" s="142">
        <v>3</v>
      </c>
      <c r="J120" s="145"/>
      <c r="K120" s="145">
        <v>0</v>
      </c>
      <c r="L120" s="145">
        <v>0</v>
      </c>
      <c r="M120" s="145">
        <v>0</v>
      </c>
    </row>
    <row r="121" spans="1:13" x14ac:dyDescent="0.35">
      <c r="A121" s="143" t="s">
        <v>487</v>
      </c>
      <c r="B121" s="144" t="s">
        <v>988</v>
      </c>
      <c r="C121" s="144">
        <v>6</v>
      </c>
      <c r="D121" s="144"/>
      <c r="E121" s="144">
        <v>6</v>
      </c>
      <c r="F121" s="144"/>
      <c r="G121" s="144">
        <v>6</v>
      </c>
      <c r="H121" s="144" t="s">
        <v>77</v>
      </c>
      <c r="I121" s="145">
        <v>0</v>
      </c>
      <c r="J121" s="144">
        <v>5</v>
      </c>
      <c r="K121" s="145">
        <v>0</v>
      </c>
      <c r="L121" s="46">
        <v>2</v>
      </c>
      <c r="M121" s="145">
        <v>0</v>
      </c>
    </row>
    <row r="122" spans="1:13" x14ac:dyDescent="0.35">
      <c r="A122" s="141" t="s">
        <v>488</v>
      </c>
      <c r="B122" s="142" t="s">
        <v>1076</v>
      </c>
      <c r="C122" s="142"/>
      <c r="D122" s="142"/>
      <c r="E122" s="142"/>
      <c r="F122" s="142"/>
      <c r="G122" s="142"/>
      <c r="H122" s="142"/>
      <c r="I122" s="142">
        <v>2</v>
      </c>
      <c r="J122" s="145"/>
      <c r="K122" s="145">
        <v>0</v>
      </c>
      <c r="L122" s="145">
        <v>0</v>
      </c>
      <c r="M122" s="145">
        <v>0</v>
      </c>
    </row>
    <row r="123" spans="1:13" x14ac:dyDescent="0.35">
      <c r="A123" s="141" t="s">
        <v>489</v>
      </c>
      <c r="B123" s="142" t="s">
        <v>1077</v>
      </c>
      <c r="C123" s="142"/>
      <c r="D123" s="142"/>
      <c r="E123" s="142"/>
      <c r="F123" s="142"/>
      <c r="G123" s="142"/>
      <c r="H123" s="142"/>
      <c r="I123" s="142">
        <v>2</v>
      </c>
      <c r="J123" s="145"/>
      <c r="K123" s="145">
        <v>0</v>
      </c>
      <c r="L123" s="145">
        <v>0</v>
      </c>
      <c r="M123" s="145">
        <v>0</v>
      </c>
    </row>
    <row r="124" spans="1:13" x14ac:dyDescent="0.35">
      <c r="A124" s="143" t="s">
        <v>490</v>
      </c>
      <c r="B124" s="144" t="s">
        <v>989</v>
      </c>
      <c r="C124" s="144">
        <v>4</v>
      </c>
      <c r="D124" s="144"/>
      <c r="E124" s="144">
        <v>4</v>
      </c>
      <c r="F124" s="144"/>
      <c r="G124" s="144">
        <v>4</v>
      </c>
      <c r="H124" s="144" t="s">
        <v>77</v>
      </c>
      <c r="I124" s="145">
        <v>0</v>
      </c>
      <c r="J124" s="145">
        <v>0</v>
      </c>
      <c r="K124" s="145">
        <v>0</v>
      </c>
      <c r="L124" s="145">
        <v>0</v>
      </c>
      <c r="M124" s="145">
        <v>0</v>
      </c>
    </row>
    <row r="125" spans="1:13" x14ac:dyDescent="0.35">
      <c r="A125" s="141" t="s">
        <v>491</v>
      </c>
      <c r="B125" s="142" t="s">
        <v>1078</v>
      </c>
      <c r="C125" s="142"/>
      <c r="D125" s="142"/>
      <c r="E125" s="142"/>
      <c r="F125" s="142"/>
      <c r="G125" s="142"/>
      <c r="H125" s="142"/>
      <c r="I125" s="142">
        <v>2</v>
      </c>
      <c r="J125" s="145"/>
      <c r="K125" s="145">
        <v>0</v>
      </c>
      <c r="L125" s="145">
        <v>0</v>
      </c>
      <c r="M125" s="145">
        <v>0</v>
      </c>
    </row>
    <row r="126" spans="1:13" x14ac:dyDescent="0.35">
      <c r="A126" s="141" t="s">
        <v>492</v>
      </c>
      <c r="B126" s="142" t="s">
        <v>1079</v>
      </c>
      <c r="C126" s="142"/>
      <c r="D126" s="142"/>
      <c r="E126" s="142"/>
      <c r="F126" s="142"/>
      <c r="G126" s="142"/>
      <c r="H126" s="142"/>
      <c r="I126" s="142">
        <v>2</v>
      </c>
      <c r="J126" s="145"/>
      <c r="K126" s="145">
        <v>0</v>
      </c>
      <c r="L126" s="145">
        <v>0</v>
      </c>
      <c r="M126" s="145">
        <v>0</v>
      </c>
    </row>
    <row r="127" spans="1:13" x14ac:dyDescent="0.35">
      <c r="A127" s="141" t="s">
        <v>1343</v>
      </c>
      <c r="B127" s="142" t="s">
        <v>1344</v>
      </c>
      <c r="C127" s="142"/>
      <c r="D127" s="142"/>
      <c r="E127" s="142"/>
      <c r="F127" s="142"/>
      <c r="G127" s="142"/>
      <c r="H127" s="142"/>
      <c r="I127" s="142">
        <v>2</v>
      </c>
      <c r="J127" s="145"/>
      <c r="K127" s="145">
        <v>0</v>
      </c>
      <c r="L127" s="145">
        <v>0</v>
      </c>
      <c r="M127" s="145">
        <v>0</v>
      </c>
    </row>
    <row r="128" spans="1:13" x14ac:dyDescent="0.35">
      <c r="A128" s="141" t="s">
        <v>493</v>
      </c>
      <c r="B128" s="142" t="s">
        <v>1080</v>
      </c>
      <c r="C128" s="142"/>
      <c r="D128" s="142"/>
      <c r="E128" s="142"/>
      <c r="F128" s="142"/>
      <c r="G128" s="142"/>
      <c r="H128" s="142"/>
      <c r="I128" s="142">
        <v>2</v>
      </c>
      <c r="J128" s="145"/>
      <c r="K128" s="145">
        <v>0</v>
      </c>
      <c r="L128" s="145">
        <v>0</v>
      </c>
      <c r="M128" s="145">
        <v>0</v>
      </c>
    </row>
    <row r="129" spans="1:13" x14ac:dyDescent="0.35">
      <c r="A129" s="141" t="s">
        <v>1345</v>
      </c>
      <c r="B129" s="142" t="s">
        <v>1346</v>
      </c>
      <c r="C129" s="142"/>
      <c r="D129" s="142"/>
      <c r="E129" s="142"/>
      <c r="F129" s="142"/>
      <c r="G129" s="142"/>
      <c r="H129" s="142"/>
      <c r="I129" s="142">
        <v>2</v>
      </c>
      <c r="J129" s="145"/>
      <c r="K129" s="145">
        <v>0</v>
      </c>
      <c r="L129" s="145">
        <v>0</v>
      </c>
      <c r="M129" s="145">
        <v>0</v>
      </c>
    </row>
    <row r="130" spans="1:13" x14ac:dyDescent="0.35">
      <c r="A130" s="141" t="s">
        <v>494</v>
      </c>
      <c r="B130" s="142" t="s">
        <v>990</v>
      </c>
      <c r="C130" s="142">
        <v>6</v>
      </c>
      <c r="D130" s="142"/>
      <c r="E130" s="142">
        <v>6</v>
      </c>
      <c r="F130" s="142"/>
      <c r="G130" s="142"/>
      <c r="H130" s="142">
        <v>6</v>
      </c>
      <c r="I130" s="142">
        <v>2</v>
      </c>
      <c r="J130" s="145"/>
      <c r="K130" s="52">
        <v>12</v>
      </c>
      <c r="L130" s="46">
        <v>1</v>
      </c>
      <c r="M130" s="145">
        <v>0</v>
      </c>
    </row>
    <row r="131" spans="1:13" x14ac:dyDescent="0.35">
      <c r="A131" s="143" t="s">
        <v>495</v>
      </c>
      <c r="B131" s="144" t="s">
        <v>1455</v>
      </c>
      <c r="C131" s="144">
        <v>3</v>
      </c>
      <c r="D131" s="144"/>
      <c r="E131" s="144">
        <v>3</v>
      </c>
      <c r="F131" s="144"/>
      <c r="G131" s="144">
        <v>3</v>
      </c>
      <c r="H131" s="144" t="s">
        <v>77</v>
      </c>
      <c r="I131" s="145">
        <v>0</v>
      </c>
      <c r="J131" s="144">
        <v>2</v>
      </c>
      <c r="K131" s="145">
        <v>0</v>
      </c>
      <c r="L131" s="145">
        <v>0</v>
      </c>
      <c r="M131" s="145">
        <v>0</v>
      </c>
    </row>
    <row r="132" spans="1:13" x14ac:dyDescent="0.35">
      <c r="A132" s="143" t="s">
        <v>496</v>
      </c>
      <c r="B132" s="144" t="s">
        <v>991</v>
      </c>
      <c r="C132" s="144">
        <v>4</v>
      </c>
      <c r="D132" s="144"/>
      <c r="E132" s="144">
        <v>4</v>
      </c>
      <c r="F132" s="144">
        <v>1</v>
      </c>
      <c r="G132" s="144">
        <v>4</v>
      </c>
      <c r="H132" s="144" t="s">
        <v>77</v>
      </c>
      <c r="I132" s="145">
        <v>0</v>
      </c>
      <c r="J132" s="145">
        <v>0</v>
      </c>
      <c r="K132" s="145">
        <v>0</v>
      </c>
      <c r="L132" s="145">
        <v>0</v>
      </c>
      <c r="M132" s="145">
        <v>0</v>
      </c>
    </row>
    <row r="133" spans="1:13" x14ac:dyDescent="0.35">
      <c r="A133" s="141" t="s">
        <v>1347</v>
      </c>
      <c r="B133" s="142" t="s">
        <v>1348</v>
      </c>
      <c r="C133" s="142"/>
      <c r="D133" s="142"/>
      <c r="E133" s="142"/>
      <c r="F133" s="142"/>
      <c r="G133" s="142"/>
      <c r="H133" s="142"/>
      <c r="I133" s="142">
        <v>2</v>
      </c>
      <c r="J133" s="145"/>
      <c r="K133" s="145">
        <v>0</v>
      </c>
      <c r="L133" s="145">
        <v>0</v>
      </c>
      <c r="M133" s="145">
        <v>0</v>
      </c>
    </row>
    <row r="134" spans="1:13" x14ac:dyDescent="0.35">
      <c r="A134" s="141" t="s">
        <v>497</v>
      </c>
      <c r="B134" s="142" t="s">
        <v>1081</v>
      </c>
      <c r="C134" s="142"/>
      <c r="D134" s="142"/>
      <c r="E134" s="142"/>
      <c r="F134" s="142"/>
      <c r="G134" s="142"/>
      <c r="H134" s="142"/>
      <c r="I134" s="142">
        <v>3</v>
      </c>
      <c r="J134" s="145"/>
      <c r="K134" s="145">
        <v>0</v>
      </c>
      <c r="L134" s="145">
        <v>0</v>
      </c>
      <c r="M134" s="145">
        <v>0</v>
      </c>
    </row>
    <row r="135" spans="1:13" x14ac:dyDescent="0.35">
      <c r="A135" s="141" t="s">
        <v>498</v>
      </c>
      <c r="B135" s="142" t="s">
        <v>1082</v>
      </c>
      <c r="C135" s="142"/>
      <c r="D135" s="142"/>
      <c r="E135" s="142"/>
      <c r="F135" s="142"/>
      <c r="G135" s="142"/>
      <c r="H135" s="142"/>
      <c r="I135" s="142">
        <v>2</v>
      </c>
      <c r="J135" s="145"/>
      <c r="K135" s="145">
        <v>0</v>
      </c>
      <c r="L135" s="145">
        <v>0</v>
      </c>
      <c r="M135" s="145">
        <v>0</v>
      </c>
    </row>
    <row r="136" spans="1:13" x14ac:dyDescent="0.35">
      <c r="A136" s="141" t="s">
        <v>499</v>
      </c>
      <c r="B136" s="142" t="s">
        <v>1083</v>
      </c>
      <c r="C136" s="142"/>
      <c r="D136" s="142"/>
      <c r="E136" s="142"/>
      <c r="F136" s="142"/>
      <c r="G136" s="142"/>
      <c r="H136" s="142"/>
      <c r="I136" s="142">
        <v>4</v>
      </c>
      <c r="J136" s="145"/>
      <c r="K136" s="145">
        <v>0</v>
      </c>
      <c r="L136" s="145">
        <v>0</v>
      </c>
      <c r="M136" s="145">
        <v>0</v>
      </c>
    </row>
    <row r="137" spans="1:13" x14ac:dyDescent="0.35">
      <c r="A137" s="141" t="s">
        <v>500</v>
      </c>
      <c r="B137" s="142" t="s">
        <v>992</v>
      </c>
      <c r="C137" s="142">
        <v>5</v>
      </c>
      <c r="D137" s="142"/>
      <c r="E137" s="142">
        <v>5</v>
      </c>
      <c r="F137" s="142"/>
      <c r="G137" s="142"/>
      <c r="H137" s="142">
        <v>5</v>
      </c>
      <c r="I137" s="142">
        <v>2</v>
      </c>
      <c r="J137" s="145"/>
      <c r="K137" s="52">
        <v>10</v>
      </c>
      <c r="L137" s="46">
        <v>1</v>
      </c>
      <c r="M137" s="145">
        <v>0</v>
      </c>
    </row>
    <row r="138" spans="1:13" x14ac:dyDescent="0.35">
      <c r="A138" s="141" t="s">
        <v>501</v>
      </c>
      <c r="B138" s="142" t="s">
        <v>1084</v>
      </c>
      <c r="C138" s="142">
        <v>5</v>
      </c>
      <c r="D138" s="142"/>
      <c r="E138" s="142">
        <v>5</v>
      </c>
      <c r="F138" s="142"/>
      <c r="G138" s="142"/>
      <c r="H138" s="142">
        <v>5</v>
      </c>
      <c r="I138" s="142">
        <v>4</v>
      </c>
      <c r="J138" s="145"/>
      <c r="K138" s="52">
        <v>10</v>
      </c>
      <c r="L138" s="46">
        <v>1</v>
      </c>
      <c r="M138" s="145">
        <v>0</v>
      </c>
    </row>
    <row r="139" spans="1:13" x14ac:dyDescent="0.35">
      <c r="A139" s="143" t="s">
        <v>502</v>
      </c>
      <c r="B139" s="144" t="s">
        <v>993</v>
      </c>
      <c r="C139" s="144">
        <v>6</v>
      </c>
      <c r="D139" s="144"/>
      <c r="E139" s="144">
        <v>6</v>
      </c>
      <c r="F139" s="144"/>
      <c r="G139" s="144">
        <v>6</v>
      </c>
      <c r="H139" s="144"/>
      <c r="I139" s="145">
        <v>0</v>
      </c>
      <c r="J139" s="145">
        <v>0</v>
      </c>
      <c r="K139" s="52">
        <v>12</v>
      </c>
      <c r="L139" s="145">
        <v>0</v>
      </c>
      <c r="M139" s="145">
        <v>0</v>
      </c>
    </row>
    <row r="140" spans="1:13" x14ac:dyDescent="0.35">
      <c r="A140" s="141" t="s">
        <v>503</v>
      </c>
      <c r="B140" s="142" t="s">
        <v>1085</v>
      </c>
      <c r="C140" s="142"/>
      <c r="D140" s="142"/>
      <c r="E140" s="142"/>
      <c r="F140" s="142"/>
      <c r="G140" s="142"/>
      <c r="H140" s="142"/>
      <c r="I140" s="142">
        <v>4</v>
      </c>
      <c r="J140" s="145"/>
      <c r="K140" s="145">
        <v>0</v>
      </c>
      <c r="L140" s="145">
        <v>0</v>
      </c>
      <c r="M140" s="145">
        <v>0</v>
      </c>
    </row>
    <row r="141" spans="1:13" x14ac:dyDescent="0.35">
      <c r="A141" s="141" t="s">
        <v>504</v>
      </c>
      <c r="B141" s="142" t="s">
        <v>1086</v>
      </c>
      <c r="C141" s="142"/>
      <c r="D141" s="142"/>
      <c r="E141" s="142"/>
      <c r="F141" s="142"/>
      <c r="G141" s="142"/>
      <c r="H141" s="142"/>
      <c r="I141" s="142">
        <v>2</v>
      </c>
      <c r="J141" s="145"/>
      <c r="K141" s="145">
        <v>0</v>
      </c>
      <c r="L141" s="145">
        <v>0</v>
      </c>
      <c r="M141" s="145">
        <v>0</v>
      </c>
    </row>
    <row r="142" spans="1:13" x14ac:dyDescent="0.35">
      <c r="A142" s="143" t="s">
        <v>505</v>
      </c>
      <c r="B142" s="144" t="s">
        <v>994</v>
      </c>
      <c r="C142" s="144">
        <v>7</v>
      </c>
      <c r="D142" s="144"/>
      <c r="E142" s="144">
        <v>7</v>
      </c>
      <c r="F142" s="144"/>
      <c r="G142" s="144">
        <v>7</v>
      </c>
      <c r="H142" s="144" t="s">
        <v>77</v>
      </c>
      <c r="I142" s="145">
        <v>0</v>
      </c>
      <c r="J142" s="144">
        <v>1</v>
      </c>
      <c r="K142" s="145">
        <v>0</v>
      </c>
      <c r="L142" s="46">
        <v>1</v>
      </c>
      <c r="M142" s="145">
        <v>0</v>
      </c>
    </row>
    <row r="143" spans="1:13" x14ac:dyDescent="0.35">
      <c r="A143" s="143" t="s">
        <v>506</v>
      </c>
      <c r="B143" s="144" t="s">
        <v>995</v>
      </c>
      <c r="C143" s="144">
        <v>6</v>
      </c>
      <c r="D143" s="144"/>
      <c r="E143" s="144">
        <v>6</v>
      </c>
      <c r="F143" s="144"/>
      <c r="G143" s="144">
        <v>6</v>
      </c>
      <c r="H143" s="144" t="s">
        <v>77</v>
      </c>
      <c r="I143" s="145">
        <v>0</v>
      </c>
      <c r="J143" s="144">
        <v>2</v>
      </c>
      <c r="K143" s="145">
        <v>0</v>
      </c>
      <c r="L143" s="145">
        <v>0</v>
      </c>
      <c r="M143" s="145">
        <v>0</v>
      </c>
    </row>
    <row r="144" spans="1:13" x14ac:dyDescent="0.35">
      <c r="A144" s="143" t="s">
        <v>507</v>
      </c>
      <c r="B144" s="144" t="s">
        <v>996</v>
      </c>
      <c r="C144" s="144">
        <v>5</v>
      </c>
      <c r="D144" s="144"/>
      <c r="E144" s="144">
        <v>5</v>
      </c>
      <c r="F144" s="144"/>
      <c r="G144" s="144">
        <v>5</v>
      </c>
      <c r="H144" s="144" t="s">
        <v>77</v>
      </c>
      <c r="I144" s="145">
        <v>0</v>
      </c>
      <c r="J144" s="144">
        <v>1</v>
      </c>
      <c r="K144" s="52">
        <v>10</v>
      </c>
      <c r="L144" s="46">
        <v>1</v>
      </c>
      <c r="M144" s="145">
        <v>0</v>
      </c>
    </row>
    <row r="145" spans="1:13" x14ac:dyDescent="0.35">
      <c r="A145" s="143" t="s">
        <v>508</v>
      </c>
      <c r="B145" s="144" t="s">
        <v>997</v>
      </c>
      <c r="C145" s="144">
        <v>5</v>
      </c>
      <c r="D145" s="144">
        <v>4</v>
      </c>
      <c r="E145" s="144">
        <v>1</v>
      </c>
      <c r="F145" s="144">
        <v>1</v>
      </c>
      <c r="G145" s="144">
        <v>5</v>
      </c>
      <c r="H145" s="144" t="s">
        <v>77</v>
      </c>
      <c r="I145" s="145">
        <v>0</v>
      </c>
      <c r="J145" s="144">
        <v>3</v>
      </c>
      <c r="K145" s="52">
        <v>2</v>
      </c>
      <c r="L145" s="145">
        <v>0</v>
      </c>
      <c r="M145" s="145">
        <v>0</v>
      </c>
    </row>
    <row r="146" spans="1:13" x14ac:dyDescent="0.35">
      <c r="A146" s="141" t="s">
        <v>509</v>
      </c>
      <c r="B146" s="142" t="s">
        <v>998</v>
      </c>
      <c r="C146" s="142">
        <v>5</v>
      </c>
      <c r="D146" s="142"/>
      <c r="E146" s="142">
        <v>5</v>
      </c>
      <c r="F146" s="142"/>
      <c r="G146" s="142"/>
      <c r="H146" s="142">
        <v>5</v>
      </c>
      <c r="I146" s="142">
        <v>2</v>
      </c>
      <c r="J146" s="145"/>
      <c r="K146" s="52">
        <v>10</v>
      </c>
      <c r="L146" s="46">
        <v>1</v>
      </c>
      <c r="M146" s="145">
        <v>0</v>
      </c>
    </row>
    <row r="147" spans="1:13" x14ac:dyDescent="0.35">
      <c r="A147" s="141" t="s">
        <v>510</v>
      </c>
      <c r="B147" s="142" t="s">
        <v>999</v>
      </c>
      <c r="C147" s="142">
        <v>4</v>
      </c>
      <c r="D147" s="142"/>
      <c r="E147" s="142">
        <v>4</v>
      </c>
      <c r="F147" s="142"/>
      <c r="G147" s="142"/>
      <c r="H147" s="142">
        <v>4</v>
      </c>
      <c r="I147" s="142">
        <v>1</v>
      </c>
      <c r="J147" s="145"/>
      <c r="K147" s="52">
        <v>8</v>
      </c>
      <c r="L147" s="145">
        <v>0</v>
      </c>
      <c r="M147" s="145">
        <v>0</v>
      </c>
    </row>
    <row r="148" spans="1:13" x14ac:dyDescent="0.35">
      <c r="A148" s="141" t="s">
        <v>1349</v>
      </c>
      <c r="B148" s="142" t="s">
        <v>1350</v>
      </c>
      <c r="C148" s="142"/>
      <c r="D148" s="142"/>
      <c r="E148" s="142"/>
      <c r="F148" s="142"/>
      <c r="G148" s="142"/>
      <c r="H148" s="142"/>
      <c r="I148" s="142">
        <v>4</v>
      </c>
      <c r="J148" s="145"/>
      <c r="K148" s="145">
        <v>0</v>
      </c>
      <c r="L148" s="145">
        <v>0</v>
      </c>
      <c r="M148" s="145">
        <v>0</v>
      </c>
    </row>
    <row r="149" spans="1:13" x14ac:dyDescent="0.35">
      <c r="A149" s="143" t="s">
        <v>511</v>
      </c>
      <c r="B149" s="144" t="s">
        <v>1454</v>
      </c>
      <c r="C149" s="144"/>
      <c r="D149" s="144"/>
      <c r="E149" s="144"/>
      <c r="F149" s="144"/>
      <c r="G149" s="144">
        <v>0</v>
      </c>
      <c r="H149" s="144" t="s">
        <v>77</v>
      </c>
      <c r="I149" s="145">
        <v>0</v>
      </c>
      <c r="J149" s="144">
        <v>4</v>
      </c>
      <c r="K149" s="145">
        <v>0</v>
      </c>
      <c r="L149" s="145">
        <v>0</v>
      </c>
      <c r="M149" s="145">
        <v>0</v>
      </c>
    </row>
    <row r="150" spans="1:13" x14ac:dyDescent="0.35">
      <c r="A150" s="141" t="s">
        <v>512</v>
      </c>
      <c r="B150" s="142" t="s">
        <v>1000</v>
      </c>
      <c r="C150" s="142">
        <v>6</v>
      </c>
      <c r="D150" s="142"/>
      <c r="E150" s="142">
        <v>6</v>
      </c>
      <c r="F150" s="142"/>
      <c r="G150" s="142"/>
      <c r="H150" s="142">
        <v>6</v>
      </c>
      <c r="I150" s="142">
        <v>3</v>
      </c>
      <c r="J150" s="145"/>
      <c r="K150" s="52">
        <v>12</v>
      </c>
      <c r="L150" s="46">
        <v>1</v>
      </c>
      <c r="M150" s="145">
        <v>0</v>
      </c>
    </row>
    <row r="151" spans="1:13" x14ac:dyDescent="0.35">
      <c r="A151" s="143" t="s">
        <v>513</v>
      </c>
      <c r="B151" s="144" t="s">
        <v>1453</v>
      </c>
      <c r="C151" s="144">
        <v>6</v>
      </c>
      <c r="D151" s="144"/>
      <c r="E151" s="144">
        <v>6</v>
      </c>
      <c r="F151" s="144"/>
      <c r="G151" s="144">
        <v>6</v>
      </c>
      <c r="H151" s="144" t="s">
        <v>77</v>
      </c>
      <c r="I151" s="145">
        <v>0</v>
      </c>
      <c r="J151" s="144">
        <v>3</v>
      </c>
      <c r="K151" s="145">
        <v>0</v>
      </c>
      <c r="L151" s="46">
        <v>1</v>
      </c>
      <c r="M151" s="145">
        <v>0</v>
      </c>
    </row>
    <row r="152" spans="1:13" x14ac:dyDescent="0.35">
      <c r="A152" s="141" t="s">
        <v>514</v>
      </c>
      <c r="B152" s="142" t="s">
        <v>1087</v>
      </c>
      <c r="C152" s="142"/>
      <c r="D152" s="142"/>
      <c r="E152" s="142"/>
      <c r="F152" s="142"/>
      <c r="G152" s="142"/>
      <c r="H152" s="142"/>
      <c r="I152" s="142">
        <v>3</v>
      </c>
      <c r="J152" s="145"/>
      <c r="K152" s="145">
        <v>0</v>
      </c>
      <c r="L152" s="145">
        <v>0</v>
      </c>
      <c r="M152" s="145">
        <v>0</v>
      </c>
    </row>
    <row r="153" spans="1:13" x14ac:dyDescent="0.35">
      <c r="A153" s="143" t="s">
        <v>515</v>
      </c>
      <c r="B153" s="144" t="s">
        <v>1001</v>
      </c>
      <c r="C153" s="144">
        <v>4</v>
      </c>
      <c r="D153" s="144"/>
      <c r="E153" s="144">
        <v>4</v>
      </c>
      <c r="F153" s="144"/>
      <c r="G153" s="144">
        <v>4</v>
      </c>
      <c r="H153" s="144" t="s">
        <v>77</v>
      </c>
      <c r="I153" s="145">
        <v>0</v>
      </c>
      <c r="J153" s="144">
        <v>3</v>
      </c>
      <c r="K153" s="145">
        <v>0</v>
      </c>
      <c r="L153" s="145">
        <v>0</v>
      </c>
      <c r="M153" s="145">
        <v>0</v>
      </c>
    </row>
    <row r="154" spans="1:13" x14ac:dyDescent="0.35">
      <c r="A154" s="141" t="s">
        <v>516</v>
      </c>
      <c r="B154" s="142" t="s">
        <v>1088</v>
      </c>
      <c r="C154" s="142"/>
      <c r="D154" s="142"/>
      <c r="E154" s="142"/>
      <c r="F154" s="142"/>
      <c r="G154" s="142"/>
      <c r="H154" s="142"/>
      <c r="I154" s="142">
        <v>2</v>
      </c>
      <c r="J154" s="145"/>
      <c r="K154" s="145">
        <v>0</v>
      </c>
      <c r="L154" s="145">
        <v>0</v>
      </c>
      <c r="M154" s="145">
        <v>0</v>
      </c>
    </row>
    <row r="155" spans="1:13" x14ac:dyDescent="0.35">
      <c r="A155" s="141" t="s">
        <v>517</v>
      </c>
      <c r="B155" s="142" t="s">
        <v>1002</v>
      </c>
      <c r="C155" s="142">
        <v>5</v>
      </c>
      <c r="D155" s="142"/>
      <c r="E155" s="142">
        <v>5</v>
      </c>
      <c r="F155" s="142"/>
      <c r="G155" s="142"/>
      <c r="H155" s="142">
        <v>5</v>
      </c>
      <c r="I155" s="142">
        <v>2</v>
      </c>
      <c r="J155" s="145"/>
      <c r="K155" s="52">
        <v>10</v>
      </c>
      <c r="L155" s="46">
        <v>1</v>
      </c>
      <c r="M155" s="145">
        <v>0</v>
      </c>
    </row>
    <row r="156" spans="1:13" x14ac:dyDescent="0.35">
      <c r="A156" s="143" t="s">
        <v>518</v>
      </c>
      <c r="B156" s="144" t="s">
        <v>1003</v>
      </c>
      <c r="C156" s="144">
        <v>3</v>
      </c>
      <c r="D156" s="144"/>
      <c r="E156" s="144">
        <v>3</v>
      </c>
      <c r="F156" s="144"/>
      <c r="G156" s="144">
        <v>3</v>
      </c>
      <c r="H156" s="144" t="s">
        <v>77</v>
      </c>
      <c r="I156" s="145">
        <v>0</v>
      </c>
      <c r="J156" s="145">
        <v>0</v>
      </c>
      <c r="K156" s="145">
        <v>0</v>
      </c>
      <c r="L156" s="145">
        <v>0</v>
      </c>
      <c r="M156" s="145">
        <v>0</v>
      </c>
    </row>
    <row r="157" spans="1:13" x14ac:dyDescent="0.35">
      <c r="A157" s="141" t="s">
        <v>519</v>
      </c>
      <c r="B157" s="142" t="s">
        <v>1089</v>
      </c>
      <c r="C157" s="142"/>
      <c r="D157" s="142"/>
      <c r="E157" s="142"/>
      <c r="F157" s="142"/>
      <c r="G157" s="142"/>
      <c r="H157" s="142"/>
      <c r="I157" s="142">
        <v>4</v>
      </c>
      <c r="J157" s="145"/>
      <c r="K157" s="145">
        <v>0</v>
      </c>
      <c r="L157" s="145">
        <v>0</v>
      </c>
      <c r="M157" s="145">
        <v>0</v>
      </c>
    </row>
    <row r="158" spans="1:13" x14ac:dyDescent="0.35">
      <c r="A158" s="141" t="s">
        <v>520</v>
      </c>
      <c r="B158" s="142" t="s">
        <v>1090</v>
      </c>
      <c r="C158" s="142"/>
      <c r="D158" s="142"/>
      <c r="E158" s="142"/>
      <c r="F158" s="142"/>
      <c r="G158" s="142"/>
      <c r="H158" s="142"/>
      <c r="I158" s="142">
        <v>2</v>
      </c>
      <c r="J158" s="145"/>
      <c r="K158" s="145">
        <v>0</v>
      </c>
      <c r="L158" s="145">
        <v>0</v>
      </c>
      <c r="M158" s="145">
        <v>0</v>
      </c>
    </row>
    <row r="159" spans="1:13" x14ac:dyDescent="0.35">
      <c r="A159" s="141" t="s">
        <v>521</v>
      </c>
      <c r="B159" s="142" t="s">
        <v>1091</v>
      </c>
      <c r="C159" s="142"/>
      <c r="D159" s="142"/>
      <c r="E159" s="142"/>
      <c r="F159" s="142"/>
      <c r="G159" s="142"/>
      <c r="H159" s="142"/>
      <c r="I159" s="142">
        <v>2</v>
      </c>
      <c r="J159" s="145"/>
      <c r="K159" s="145">
        <v>0</v>
      </c>
      <c r="L159" s="145">
        <v>0</v>
      </c>
      <c r="M159" s="145">
        <v>0</v>
      </c>
    </row>
    <row r="160" spans="1:13" x14ac:dyDescent="0.35">
      <c r="A160" s="143" t="s">
        <v>522</v>
      </c>
      <c r="B160" s="144" t="s">
        <v>153</v>
      </c>
      <c r="C160" s="144">
        <v>12</v>
      </c>
      <c r="D160" s="144"/>
      <c r="E160" s="144">
        <v>12</v>
      </c>
      <c r="F160" s="144"/>
      <c r="G160" s="144">
        <v>12</v>
      </c>
      <c r="H160" s="144" t="s">
        <v>77</v>
      </c>
      <c r="I160" s="145">
        <v>0</v>
      </c>
      <c r="J160" s="145">
        <v>0</v>
      </c>
      <c r="K160" s="52">
        <v>40</v>
      </c>
      <c r="L160" s="145">
        <v>0</v>
      </c>
      <c r="M160" s="145">
        <v>0</v>
      </c>
    </row>
    <row r="161" spans="1:13" x14ac:dyDescent="0.35">
      <c r="A161" s="143" t="s">
        <v>523</v>
      </c>
      <c r="B161" s="144" t="s">
        <v>1004</v>
      </c>
      <c r="C161" s="144">
        <v>16</v>
      </c>
      <c r="D161" s="144">
        <v>4</v>
      </c>
      <c r="E161" s="144">
        <v>12</v>
      </c>
      <c r="F161" s="144"/>
      <c r="G161" s="144">
        <v>16</v>
      </c>
      <c r="H161" s="144"/>
      <c r="I161" s="145">
        <v>0</v>
      </c>
      <c r="J161" s="144">
        <v>1</v>
      </c>
      <c r="K161" s="52">
        <v>27</v>
      </c>
      <c r="L161" s="46">
        <v>1</v>
      </c>
      <c r="M161" s="145">
        <v>0</v>
      </c>
    </row>
    <row r="162" spans="1:13" x14ac:dyDescent="0.35">
      <c r="A162" s="141" t="s">
        <v>524</v>
      </c>
      <c r="B162" s="142" t="s">
        <v>1005</v>
      </c>
      <c r="C162" s="142">
        <v>8</v>
      </c>
      <c r="D162" s="142"/>
      <c r="E162" s="142">
        <v>8</v>
      </c>
      <c r="F162" s="142"/>
      <c r="G162" s="142"/>
      <c r="H162" s="142">
        <v>8</v>
      </c>
      <c r="I162" s="142">
        <v>1</v>
      </c>
      <c r="J162" s="145"/>
      <c r="K162" s="52">
        <v>16</v>
      </c>
      <c r="L162" s="145">
        <v>0</v>
      </c>
      <c r="M162" s="426">
        <v>1</v>
      </c>
    </row>
    <row r="163" spans="1:13" x14ac:dyDescent="0.35">
      <c r="A163" s="141" t="s">
        <v>525</v>
      </c>
      <c r="B163" s="142" t="s">
        <v>1006</v>
      </c>
      <c r="C163" s="142">
        <v>10</v>
      </c>
      <c r="D163" s="142"/>
      <c r="E163" s="142">
        <v>10</v>
      </c>
      <c r="F163" s="142"/>
      <c r="G163" s="142"/>
      <c r="H163" s="142">
        <v>10</v>
      </c>
      <c r="I163" s="142">
        <v>2</v>
      </c>
      <c r="J163" s="145"/>
      <c r="K163" s="52">
        <v>20</v>
      </c>
      <c r="L163" s="145">
        <v>0</v>
      </c>
      <c r="M163" s="145">
        <v>0</v>
      </c>
    </row>
    <row r="164" spans="1:13" x14ac:dyDescent="0.35">
      <c r="A164" s="143" t="s">
        <v>526</v>
      </c>
      <c r="B164" s="144" t="s">
        <v>1007</v>
      </c>
      <c r="C164" s="144">
        <v>4</v>
      </c>
      <c r="D164" s="144"/>
      <c r="E164" s="144">
        <v>4</v>
      </c>
      <c r="F164" s="144"/>
      <c r="G164" s="144">
        <v>4</v>
      </c>
      <c r="H164" s="144" t="s">
        <v>77</v>
      </c>
      <c r="I164" s="145">
        <v>0</v>
      </c>
      <c r="J164" s="144">
        <v>2</v>
      </c>
      <c r="K164" s="145">
        <v>0</v>
      </c>
      <c r="L164" s="145">
        <v>0</v>
      </c>
      <c r="M164" s="145">
        <v>0</v>
      </c>
    </row>
    <row r="165" spans="1:13" x14ac:dyDescent="0.35">
      <c r="A165" s="143" t="s">
        <v>527</v>
      </c>
      <c r="B165" s="144" t="s">
        <v>1008</v>
      </c>
      <c r="C165" s="144">
        <v>7</v>
      </c>
      <c r="D165" s="144"/>
      <c r="E165" s="144">
        <v>7</v>
      </c>
      <c r="F165" s="144"/>
      <c r="G165" s="144">
        <v>7</v>
      </c>
      <c r="H165" s="144" t="s">
        <v>77</v>
      </c>
      <c r="I165" s="145">
        <v>0</v>
      </c>
      <c r="J165" s="144">
        <v>1</v>
      </c>
      <c r="K165" s="145">
        <v>0</v>
      </c>
      <c r="L165" s="46">
        <v>1</v>
      </c>
      <c r="M165" s="145">
        <v>0</v>
      </c>
    </row>
    <row r="166" spans="1:13" x14ac:dyDescent="0.35">
      <c r="A166" s="143" t="s">
        <v>528</v>
      </c>
      <c r="B166" s="144" t="s">
        <v>1009</v>
      </c>
      <c r="C166" s="144">
        <v>4</v>
      </c>
      <c r="D166" s="144"/>
      <c r="E166" s="144">
        <v>4</v>
      </c>
      <c r="F166" s="144"/>
      <c r="G166" s="144">
        <v>4</v>
      </c>
      <c r="H166" s="144" t="s">
        <v>77</v>
      </c>
      <c r="I166" s="145">
        <v>0</v>
      </c>
      <c r="J166" s="145">
        <v>0</v>
      </c>
      <c r="K166" s="145">
        <v>0</v>
      </c>
      <c r="L166" s="145">
        <v>0</v>
      </c>
      <c r="M166" s="145">
        <v>0</v>
      </c>
    </row>
    <row r="167" spans="1:13" x14ac:dyDescent="0.35">
      <c r="A167" s="143" t="s">
        <v>529</v>
      </c>
      <c r="B167" s="144" t="s">
        <v>1010</v>
      </c>
      <c r="C167" s="144">
        <v>10</v>
      </c>
      <c r="D167" s="144">
        <v>8</v>
      </c>
      <c r="E167" s="144">
        <v>2</v>
      </c>
      <c r="F167" s="144"/>
      <c r="G167" s="144">
        <v>10</v>
      </c>
      <c r="H167" s="144" t="s">
        <v>77</v>
      </c>
      <c r="I167" s="145">
        <v>0</v>
      </c>
      <c r="J167" s="145">
        <v>0</v>
      </c>
      <c r="K167" s="52">
        <v>2</v>
      </c>
      <c r="L167" s="46">
        <v>1</v>
      </c>
      <c r="M167" s="145">
        <v>0</v>
      </c>
    </row>
    <row r="168" spans="1:13" x14ac:dyDescent="0.35">
      <c r="A168" s="143" t="s">
        <v>530</v>
      </c>
      <c r="B168" s="144" t="s">
        <v>1011</v>
      </c>
      <c r="C168" s="144">
        <v>4</v>
      </c>
      <c r="D168" s="144"/>
      <c r="E168" s="144">
        <v>4</v>
      </c>
      <c r="F168" s="144"/>
      <c r="G168" s="144">
        <v>4</v>
      </c>
      <c r="H168" s="144" t="s">
        <v>77</v>
      </c>
      <c r="I168" s="145">
        <v>0</v>
      </c>
      <c r="J168" s="145">
        <v>0</v>
      </c>
      <c r="K168" s="145">
        <v>0</v>
      </c>
      <c r="L168" s="145">
        <v>0</v>
      </c>
      <c r="M168" s="145">
        <v>0</v>
      </c>
    </row>
    <row r="169" spans="1:13" x14ac:dyDescent="0.35">
      <c r="A169" s="141" t="s">
        <v>531</v>
      </c>
      <c r="B169" s="142" t="s">
        <v>1012</v>
      </c>
      <c r="C169" s="142">
        <v>5</v>
      </c>
      <c r="D169" s="142"/>
      <c r="E169" s="142">
        <v>5</v>
      </c>
      <c r="F169" s="142"/>
      <c r="G169" s="142"/>
      <c r="H169" s="142">
        <v>5</v>
      </c>
      <c r="I169" s="142"/>
      <c r="J169" s="145"/>
      <c r="K169" s="52">
        <v>10</v>
      </c>
      <c r="L169" s="145">
        <v>0</v>
      </c>
      <c r="M169" s="145">
        <v>0</v>
      </c>
    </row>
    <row r="170" spans="1:13" x14ac:dyDescent="0.35">
      <c r="A170" s="141" t="s">
        <v>1351</v>
      </c>
      <c r="B170" s="142" t="s">
        <v>1352</v>
      </c>
      <c r="C170" s="142"/>
      <c r="D170" s="142"/>
      <c r="E170" s="142"/>
      <c r="F170" s="142"/>
      <c r="G170" s="142"/>
      <c r="H170" s="142"/>
      <c r="I170" s="142">
        <v>2</v>
      </c>
      <c r="J170" s="145"/>
      <c r="K170" s="145">
        <v>0</v>
      </c>
      <c r="L170" s="145">
        <v>0</v>
      </c>
      <c r="M170" s="145">
        <v>0</v>
      </c>
    </row>
    <row r="171" spans="1:13" x14ac:dyDescent="0.35">
      <c r="A171" s="143" t="s">
        <v>1131</v>
      </c>
      <c r="B171" s="144" t="s">
        <v>1198</v>
      </c>
      <c r="C171" s="144">
        <v>3</v>
      </c>
      <c r="D171" s="144"/>
      <c r="E171" s="144">
        <v>3</v>
      </c>
      <c r="F171" s="144"/>
      <c r="G171" s="144">
        <v>3</v>
      </c>
      <c r="H171" s="144" t="s">
        <v>77</v>
      </c>
      <c r="I171" s="145">
        <v>0</v>
      </c>
      <c r="J171" s="145">
        <v>0</v>
      </c>
      <c r="K171" s="145">
        <v>0</v>
      </c>
      <c r="L171" s="145">
        <v>0</v>
      </c>
      <c r="M171" s="145">
        <v>0</v>
      </c>
    </row>
    <row r="172" spans="1:13" x14ac:dyDescent="0.35">
      <c r="A172" s="143" t="s">
        <v>532</v>
      </c>
      <c r="B172" s="144" t="s">
        <v>1013</v>
      </c>
      <c r="C172" s="144">
        <v>7</v>
      </c>
      <c r="D172" s="144"/>
      <c r="E172" s="144">
        <v>7</v>
      </c>
      <c r="F172" s="144"/>
      <c r="G172" s="144">
        <v>7</v>
      </c>
      <c r="H172" s="144" t="s">
        <v>77</v>
      </c>
      <c r="I172" s="145">
        <v>0</v>
      </c>
      <c r="J172" s="145">
        <v>0</v>
      </c>
      <c r="K172" s="145">
        <v>0</v>
      </c>
      <c r="L172" s="46">
        <v>1</v>
      </c>
      <c r="M172" s="145">
        <v>0</v>
      </c>
    </row>
    <row r="173" spans="1:13" x14ac:dyDescent="0.35">
      <c r="A173" s="141" t="s">
        <v>533</v>
      </c>
      <c r="B173" s="142" t="s">
        <v>1092</v>
      </c>
      <c r="C173" s="142"/>
      <c r="D173" s="142"/>
      <c r="E173" s="142"/>
      <c r="F173" s="142"/>
      <c r="G173" s="142"/>
      <c r="H173" s="142"/>
      <c r="I173" s="142">
        <v>3</v>
      </c>
      <c r="J173" s="145"/>
      <c r="K173" s="145">
        <v>0</v>
      </c>
      <c r="L173" s="145">
        <v>0</v>
      </c>
      <c r="M173" s="145">
        <v>0</v>
      </c>
    </row>
    <row r="174" spans="1:13" x14ac:dyDescent="0.35">
      <c r="A174" s="143" t="s">
        <v>1449</v>
      </c>
      <c r="B174" s="144" t="s">
        <v>1450</v>
      </c>
      <c r="C174" s="144">
        <v>14</v>
      </c>
      <c r="D174" s="144">
        <v>14</v>
      </c>
      <c r="E174" s="144"/>
      <c r="F174" s="144">
        <v>2</v>
      </c>
      <c r="G174" s="144">
        <v>14</v>
      </c>
      <c r="H174" s="144" t="s">
        <v>77</v>
      </c>
      <c r="I174" s="145">
        <v>0</v>
      </c>
      <c r="J174" s="144">
        <v>2</v>
      </c>
      <c r="K174" s="472">
        <v>18</v>
      </c>
      <c r="L174" s="145">
        <v>0</v>
      </c>
      <c r="M174" s="145">
        <v>0</v>
      </c>
    </row>
    <row r="175" spans="1:13" x14ac:dyDescent="0.35">
      <c r="A175" s="143" t="s">
        <v>1451</v>
      </c>
      <c r="B175" s="144" t="s">
        <v>1452</v>
      </c>
      <c r="C175" s="144">
        <v>13</v>
      </c>
      <c r="D175" s="144">
        <v>13</v>
      </c>
      <c r="E175" s="144"/>
      <c r="F175" s="144">
        <v>2</v>
      </c>
      <c r="G175" s="144">
        <v>13</v>
      </c>
      <c r="H175" s="144" t="s">
        <v>77</v>
      </c>
      <c r="I175" s="145">
        <v>0</v>
      </c>
      <c r="J175" s="144">
        <v>3</v>
      </c>
      <c r="K175" s="145">
        <v>0</v>
      </c>
      <c r="L175" s="145">
        <v>0</v>
      </c>
      <c r="M175" s="426">
        <v>1</v>
      </c>
    </row>
    <row r="176" spans="1:13" x14ac:dyDescent="0.35">
      <c r="A176" s="143" t="s">
        <v>534</v>
      </c>
      <c r="B176" s="144" t="s">
        <v>1014</v>
      </c>
      <c r="C176" s="144">
        <v>14</v>
      </c>
      <c r="D176" s="144"/>
      <c r="E176" s="144">
        <v>14</v>
      </c>
      <c r="F176" s="144"/>
      <c r="G176" s="144">
        <v>14</v>
      </c>
      <c r="H176" s="144" t="s">
        <v>77</v>
      </c>
      <c r="I176" s="145">
        <v>0</v>
      </c>
      <c r="J176" s="144"/>
      <c r="K176" s="52">
        <v>23</v>
      </c>
      <c r="L176" s="46">
        <v>1</v>
      </c>
      <c r="M176" s="145">
        <v>0</v>
      </c>
    </row>
    <row r="177" spans="1:13" x14ac:dyDescent="0.35">
      <c r="A177" s="143" t="s">
        <v>535</v>
      </c>
      <c r="B177" s="144" t="s">
        <v>1015</v>
      </c>
      <c r="C177" s="144">
        <v>6</v>
      </c>
      <c r="D177" s="144"/>
      <c r="E177" s="144">
        <v>6</v>
      </c>
      <c r="F177" s="144"/>
      <c r="G177" s="144">
        <v>6</v>
      </c>
      <c r="H177" s="144" t="s">
        <v>77</v>
      </c>
      <c r="I177" s="145">
        <v>0</v>
      </c>
      <c r="J177" s="145">
        <v>0</v>
      </c>
      <c r="K177" s="145">
        <v>0</v>
      </c>
      <c r="L177" s="46">
        <v>2</v>
      </c>
      <c r="M177" s="145">
        <v>0</v>
      </c>
    </row>
    <row r="178" spans="1:13" x14ac:dyDescent="0.35">
      <c r="A178" s="141" t="s">
        <v>536</v>
      </c>
      <c r="B178" s="142" t="s">
        <v>1093</v>
      </c>
      <c r="C178" s="142"/>
      <c r="D178" s="142"/>
      <c r="E178" s="142"/>
      <c r="F178" s="142"/>
      <c r="G178" s="142"/>
      <c r="H178" s="142"/>
      <c r="I178" s="142">
        <v>2</v>
      </c>
      <c r="J178" s="145"/>
      <c r="K178" s="145">
        <v>0</v>
      </c>
      <c r="L178" s="145">
        <v>0</v>
      </c>
      <c r="M178" s="145">
        <v>0</v>
      </c>
    </row>
    <row r="179" spans="1:13" x14ac:dyDescent="0.35">
      <c r="A179" s="141" t="s">
        <v>537</v>
      </c>
      <c r="B179" s="142" t="s">
        <v>1094</v>
      </c>
      <c r="C179" s="142"/>
      <c r="D179" s="142"/>
      <c r="E179" s="142"/>
      <c r="F179" s="142"/>
      <c r="G179" s="142"/>
      <c r="H179" s="142"/>
      <c r="I179" s="142">
        <v>2</v>
      </c>
      <c r="J179" s="145"/>
      <c r="K179" s="145">
        <v>0</v>
      </c>
      <c r="L179" s="145">
        <v>0</v>
      </c>
      <c r="M179" s="145">
        <v>0</v>
      </c>
    </row>
    <row r="180" spans="1:13" x14ac:dyDescent="0.35">
      <c r="A180" s="141" t="s">
        <v>538</v>
      </c>
      <c r="B180" s="142" t="s">
        <v>1095</v>
      </c>
      <c r="C180" s="142"/>
      <c r="D180" s="142"/>
      <c r="E180" s="142"/>
      <c r="F180" s="142"/>
      <c r="G180" s="142"/>
      <c r="H180" s="142"/>
      <c r="I180" s="142">
        <v>2</v>
      </c>
      <c r="J180" s="145"/>
      <c r="K180" s="145">
        <v>0</v>
      </c>
      <c r="L180" s="145">
        <v>0</v>
      </c>
      <c r="M180" s="145">
        <v>0</v>
      </c>
    </row>
    <row r="181" spans="1:13" x14ac:dyDescent="0.35">
      <c r="A181" s="141" t="s">
        <v>539</v>
      </c>
      <c r="B181" s="142" t="s">
        <v>1096</v>
      </c>
      <c r="C181" s="142"/>
      <c r="D181" s="142"/>
      <c r="E181" s="142"/>
      <c r="F181" s="142"/>
      <c r="G181" s="142"/>
      <c r="H181" s="142"/>
      <c r="I181" s="142">
        <v>3</v>
      </c>
      <c r="J181" s="145"/>
      <c r="K181" s="145">
        <v>0</v>
      </c>
      <c r="L181" s="145">
        <v>0</v>
      </c>
      <c r="M181" s="145">
        <v>0</v>
      </c>
    </row>
    <row r="182" spans="1:13" x14ac:dyDescent="0.35">
      <c r="A182" s="141" t="s">
        <v>540</v>
      </c>
      <c r="B182" s="142" t="s">
        <v>1097</v>
      </c>
      <c r="C182" s="142"/>
      <c r="D182" s="142"/>
      <c r="E182" s="142"/>
      <c r="F182" s="142"/>
      <c r="G182" s="142"/>
      <c r="H182" s="142"/>
      <c r="I182" s="142">
        <v>2</v>
      </c>
      <c r="J182" s="145"/>
      <c r="K182" s="145">
        <v>0</v>
      </c>
      <c r="L182" s="145">
        <v>0</v>
      </c>
      <c r="M182" s="145">
        <v>0</v>
      </c>
    </row>
    <row r="183" spans="1:13" x14ac:dyDescent="0.35">
      <c r="A183" s="143" t="s">
        <v>541</v>
      </c>
      <c r="B183" s="144" t="s">
        <v>1098</v>
      </c>
      <c r="C183" s="144"/>
      <c r="D183" s="144"/>
      <c r="E183" s="144"/>
      <c r="F183" s="144"/>
      <c r="G183" s="144"/>
      <c r="H183" s="144"/>
      <c r="I183" s="145">
        <v>0</v>
      </c>
      <c r="J183" s="144">
        <v>3</v>
      </c>
      <c r="K183" s="145">
        <v>0</v>
      </c>
      <c r="L183" s="145">
        <v>0</v>
      </c>
      <c r="M183" s="145">
        <v>0</v>
      </c>
    </row>
    <row r="184" spans="1:13" x14ac:dyDescent="0.35">
      <c r="A184" s="143" t="s">
        <v>542</v>
      </c>
      <c r="B184" s="144" t="s">
        <v>1016</v>
      </c>
      <c r="C184" s="144">
        <v>4</v>
      </c>
      <c r="D184" s="144"/>
      <c r="E184" s="658">
        <v>8</v>
      </c>
      <c r="F184" s="144"/>
      <c r="G184" s="144"/>
      <c r="H184" s="144" t="s">
        <v>77</v>
      </c>
      <c r="I184" s="145">
        <v>0</v>
      </c>
      <c r="J184" s="144">
        <v>2</v>
      </c>
      <c r="K184" s="52">
        <v>8</v>
      </c>
      <c r="L184" s="145">
        <v>0</v>
      </c>
      <c r="M184" s="145">
        <v>0</v>
      </c>
    </row>
    <row r="185" spans="1:13" x14ac:dyDescent="0.35">
      <c r="A185" s="143" t="s">
        <v>543</v>
      </c>
      <c r="B185" s="144" t="s">
        <v>1016</v>
      </c>
      <c r="C185" s="144">
        <v>4</v>
      </c>
      <c r="D185" s="144"/>
      <c r="E185" s="659"/>
      <c r="F185" s="144"/>
      <c r="G185" s="144">
        <v>8</v>
      </c>
      <c r="H185" s="144" t="s">
        <v>77</v>
      </c>
      <c r="I185" s="145">
        <v>0</v>
      </c>
      <c r="J185" s="144"/>
      <c r="K185" s="52">
        <v>8</v>
      </c>
      <c r="L185" s="145">
        <v>0</v>
      </c>
      <c r="M185" s="145">
        <v>0</v>
      </c>
    </row>
    <row r="186" spans="1:13" x14ac:dyDescent="0.35">
      <c r="A186" s="141" t="s">
        <v>544</v>
      </c>
      <c r="B186" s="142" t="s">
        <v>1099</v>
      </c>
      <c r="C186" s="142"/>
      <c r="D186" s="142"/>
      <c r="E186" s="142"/>
      <c r="F186" s="142"/>
      <c r="G186" s="142"/>
      <c r="H186" s="142"/>
      <c r="I186" s="142">
        <v>5</v>
      </c>
      <c r="J186" s="145"/>
      <c r="K186" s="145">
        <v>0</v>
      </c>
      <c r="L186" s="145">
        <v>0</v>
      </c>
      <c r="M186" s="145">
        <v>0</v>
      </c>
    </row>
    <row r="187" spans="1:13" x14ac:dyDescent="0.35">
      <c r="A187" s="143" t="s">
        <v>545</v>
      </c>
      <c r="B187" s="144" t="s">
        <v>1017</v>
      </c>
      <c r="C187" s="144">
        <v>10</v>
      </c>
      <c r="D187" s="144"/>
      <c r="E187" s="144">
        <v>10</v>
      </c>
      <c r="F187" s="144"/>
      <c r="G187" s="144">
        <v>10</v>
      </c>
      <c r="H187" s="144" t="s">
        <v>77</v>
      </c>
      <c r="I187" s="145">
        <v>0</v>
      </c>
      <c r="J187" s="145">
        <v>0</v>
      </c>
      <c r="K187" s="145">
        <v>0</v>
      </c>
      <c r="L187" s="46">
        <v>1</v>
      </c>
      <c r="M187" s="145">
        <v>0</v>
      </c>
    </row>
    <row r="188" spans="1:13" x14ac:dyDescent="0.35">
      <c r="A188" s="143" t="s">
        <v>546</v>
      </c>
      <c r="B188" s="144" t="s">
        <v>1018</v>
      </c>
      <c r="C188" s="144">
        <v>6</v>
      </c>
      <c r="D188" s="144"/>
      <c r="E188" s="144">
        <v>6</v>
      </c>
      <c r="F188" s="144"/>
      <c r="G188" s="144">
        <v>6</v>
      </c>
      <c r="H188" s="144" t="s">
        <v>77</v>
      </c>
      <c r="I188" s="145">
        <v>0</v>
      </c>
      <c r="J188" s="144">
        <v>1</v>
      </c>
      <c r="K188" s="145">
        <v>0</v>
      </c>
      <c r="L188" s="46">
        <v>1</v>
      </c>
      <c r="M188" s="145">
        <v>0</v>
      </c>
    </row>
    <row r="189" spans="1:13" x14ac:dyDescent="0.35">
      <c r="A189" s="143" t="s">
        <v>547</v>
      </c>
      <c r="B189" s="144" t="s">
        <v>1448</v>
      </c>
      <c r="C189" s="144">
        <v>4</v>
      </c>
      <c r="D189" s="144"/>
      <c r="E189" s="144">
        <v>4</v>
      </c>
      <c r="F189" s="144"/>
      <c r="G189" s="144">
        <v>4</v>
      </c>
      <c r="H189" s="144" t="s">
        <v>77</v>
      </c>
      <c r="I189" s="145">
        <v>0</v>
      </c>
      <c r="J189" s="145">
        <v>0</v>
      </c>
      <c r="K189" s="145">
        <v>0</v>
      </c>
      <c r="L189" s="145">
        <v>0</v>
      </c>
      <c r="M189" s="145">
        <v>0</v>
      </c>
    </row>
    <row r="190" spans="1:13" x14ac:dyDescent="0.35">
      <c r="A190" s="141" t="s">
        <v>548</v>
      </c>
      <c r="B190" s="142" t="s">
        <v>1100</v>
      </c>
      <c r="C190" s="142"/>
      <c r="D190" s="142"/>
      <c r="E190" s="142"/>
      <c r="F190" s="142"/>
      <c r="G190" s="142"/>
      <c r="H190" s="142"/>
      <c r="I190" s="142">
        <v>4</v>
      </c>
      <c r="J190" s="145"/>
      <c r="K190" s="145">
        <v>0</v>
      </c>
      <c r="L190" s="145">
        <v>0</v>
      </c>
      <c r="M190" s="145">
        <v>0</v>
      </c>
    </row>
    <row r="191" spans="1:13" x14ac:dyDescent="0.35">
      <c r="A191" s="141" t="s">
        <v>1353</v>
      </c>
      <c r="B191" s="142" t="s">
        <v>1354</v>
      </c>
      <c r="C191" s="142"/>
      <c r="D191" s="142"/>
      <c r="E191" s="142"/>
      <c r="F191" s="142"/>
      <c r="G191" s="142"/>
      <c r="H191" s="142"/>
      <c r="I191" s="142">
        <v>2</v>
      </c>
      <c r="J191" s="145"/>
      <c r="K191" s="145">
        <v>0</v>
      </c>
      <c r="L191" s="145">
        <v>0</v>
      </c>
      <c r="M191" s="145">
        <v>0</v>
      </c>
    </row>
    <row r="192" spans="1:13" x14ac:dyDescent="0.35">
      <c r="A192" s="141" t="s">
        <v>549</v>
      </c>
      <c r="B192" s="142" t="s">
        <v>1101</v>
      </c>
      <c r="C192" s="142"/>
      <c r="D192" s="142"/>
      <c r="E192" s="142"/>
      <c r="F192" s="142"/>
      <c r="G192" s="142"/>
      <c r="H192" s="142"/>
      <c r="I192" s="142">
        <v>3</v>
      </c>
      <c r="J192" s="145"/>
      <c r="K192" s="145">
        <v>0</v>
      </c>
      <c r="L192" s="145">
        <v>0</v>
      </c>
      <c r="M192" s="145">
        <v>0</v>
      </c>
    </row>
    <row r="193" spans="1:13" x14ac:dyDescent="0.35">
      <c r="A193" s="141" t="s">
        <v>550</v>
      </c>
      <c r="B193" s="142" t="s">
        <v>1102</v>
      </c>
      <c r="C193" s="142"/>
      <c r="D193" s="142"/>
      <c r="E193" s="142"/>
      <c r="F193" s="142"/>
      <c r="G193" s="142"/>
      <c r="H193" s="142"/>
      <c r="I193" s="142">
        <v>3</v>
      </c>
      <c r="J193" s="145"/>
      <c r="K193" s="145">
        <v>0</v>
      </c>
      <c r="L193" s="145">
        <v>0</v>
      </c>
      <c r="M193" s="145">
        <v>0</v>
      </c>
    </row>
    <row r="194" spans="1:13" x14ac:dyDescent="0.35">
      <c r="A194" s="141" t="s">
        <v>551</v>
      </c>
      <c r="B194" s="142" t="s">
        <v>1019</v>
      </c>
      <c r="C194" s="142">
        <v>4</v>
      </c>
      <c r="D194" s="142"/>
      <c r="E194" s="142">
        <v>4</v>
      </c>
      <c r="F194" s="142"/>
      <c r="G194" s="142"/>
      <c r="H194" s="142">
        <v>4</v>
      </c>
      <c r="I194" s="142">
        <v>2</v>
      </c>
      <c r="J194" s="145"/>
      <c r="K194" s="52">
        <v>8</v>
      </c>
      <c r="L194" s="145">
        <v>0</v>
      </c>
      <c r="M194" s="145">
        <v>0</v>
      </c>
    </row>
    <row r="195" spans="1:13" x14ac:dyDescent="0.35">
      <c r="A195" s="53" t="s">
        <v>208</v>
      </c>
      <c r="B195" s="26"/>
      <c r="C195" s="26">
        <f t="shared" ref="C195:I195" si="0">SUM(C3:C194)</f>
        <v>705</v>
      </c>
      <c r="D195" s="22">
        <f t="shared" si="0"/>
        <v>125</v>
      </c>
      <c r="E195" s="22">
        <f t="shared" si="0"/>
        <v>580</v>
      </c>
      <c r="F195" s="26">
        <f t="shared" si="0"/>
        <v>12</v>
      </c>
      <c r="G195" s="26">
        <f t="shared" si="0"/>
        <v>456</v>
      </c>
      <c r="H195" s="26">
        <f t="shared" si="0"/>
        <v>249</v>
      </c>
      <c r="I195" s="26">
        <f t="shared" si="0"/>
        <v>285</v>
      </c>
      <c r="J195" s="26">
        <f>SUM(J3:J194)</f>
        <v>99</v>
      </c>
      <c r="K195" s="26">
        <f>SUM(K3:K194)</f>
        <v>873</v>
      </c>
      <c r="L195" s="26">
        <f>SUM(L3:L194)</f>
        <v>54</v>
      </c>
      <c r="M195" s="22">
        <v>4</v>
      </c>
    </row>
    <row r="196" spans="1:13" x14ac:dyDescent="0.35">
      <c r="A196" s="266"/>
      <c r="B196" s="185"/>
      <c r="C196" s="185"/>
      <c r="D196" s="185"/>
      <c r="E196" s="185"/>
      <c r="F196" s="185"/>
      <c r="G196" s="185"/>
      <c r="H196" s="185"/>
      <c r="I196" s="185"/>
      <c r="J196" s="185"/>
      <c r="K196" s="185"/>
      <c r="L196" s="185"/>
      <c r="M196" s="185"/>
    </row>
    <row r="197" spans="1:13" x14ac:dyDescent="0.35">
      <c r="A197" s="12" t="s">
        <v>78</v>
      </c>
      <c r="I197" s="185"/>
      <c r="J197" s="185"/>
    </row>
    <row r="198" spans="1:13" x14ac:dyDescent="0.35">
      <c r="A198" s="16" t="s">
        <v>79</v>
      </c>
    </row>
    <row r="199" spans="1:13" x14ac:dyDescent="0.35">
      <c r="A199" s="29" t="s">
        <v>80</v>
      </c>
      <c r="C199" s="209" t="s">
        <v>745</v>
      </c>
      <c r="D199" s="209"/>
      <c r="E199" s="209"/>
      <c r="F199" s="209"/>
      <c r="G199" s="209"/>
      <c r="H199" s="209"/>
    </row>
    <row r="200" spans="1:13" x14ac:dyDescent="0.35">
      <c r="A200" s="30" t="s">
        <v>81</v>
      </c>
    </row>
    <row r="201" spans="1:13" x14ac:dyDescent="0.35">
      <c r="A201" s="203" t="s">
        <v>789</v>
      </c>
    </row>
    <row r="202" spans="1:13" x14ac:dyDescent="0.35">
      <c r="A202" s="420" t="s">
        <v>1142</v>
      </c>
    </row>
    <row r="203" spans="1:13" x14ac:dyDescent="0.35">
      <c r="A203" s="292" t="s">
        <v>840</v>
      </c>
    </row>
    <row r="212" spans="1:14" x14ac:dyDescent="0.35">
      <c r="A212" s="122"/>
      <c r="B212" s="122"/>
      <c r="C212" s="122"/>
      <c r="D212" s="122"/>
      <c r="E212" s="122"/>
      <c r="F212" s="122"/>
      <c r="G212" s="122"/>
      <c r="N212" s="122"/>
    </row>
    <row r="213" spans="1:14" x14ac:dyDescent="0.35">
      <c r="A213" s="122"/>
      <c r="B213" s="122"/>
      <c r="C213" s="122"/>
      <c r="D213" s="122"/>
      <c r="E213" s="122"/>
      <c r="F213" s="122"/>
      <c r="G213" s="122"/>
      <c r="H213" s="122"/>
      <c r="I213" s="122"/>
      <c r="J213" s="122"/>
      <c r="K213" s="122"/>
      <c r="L213" s="122"/>
      <c r="M213" s="122"/>
      <c r="N213" s="122"/>
    </row>
  </sheetData>
  <autoFilter ref="A2:AB195" xr:uid="{00000000-0009-0000-0000-00000B000000}"/>
  <mergeCells count="4">
    <mergeCell ref="S28:T28"/>
    <mergeCell ref="U28:V28"/>
    <mergeCell ref="W28:Y28"/>
    <mergeCell ref="E184:E185"/>
  </mergeCells>
  <hyperlinks>
    <hyperlink ref="P38" r:id="rId1" xr:uid="{00000000-0004-0000-0B00-000000000000}"/>
    <hyperlink ref="P40" r:id="rId2" xr:uid="{00000000-0004-0000-0B00-000002000000}"/>
    <hyperlink ref="P42" r:id="rId3" xr:uid="{00000000-0004-0000-0B00-000003000000}"/>
    <hyperlink ref="P43" r:id="rId4" xr:uid="{A9019236-A8CA-4AE1-B153-350033303EC5}"/>
    <hyperlink ref="P44" r:id="rId5" xr:uid="{989F680F-4DED-4E8B-91A9-6FD7DD2D850E}"/>
    <hyperlink ref="P39" r:id="rId6" xr:uid="{1557F376-D488-40E6-A0C5-8CADB994D823}"/>
  </hyperlinks>
  <pageMargins left="0.7" right="0.7" top="0.75" bottom="0.75" header="0.3" footer="0.3"/>
  <pageSetup paperSize="9" orientation="portrait" r:id="rId7"/>
  <drawing r:id="rId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All TOCs</vt:lpstr>
      <vt:lpstr>AGA</vt:lpstr>
      <vt:lpstr>ARN</vt:lpstr>
      <vt:lpstr>ASR</vt:lpstr>
      <vt:lpstr>c2c</vt:lpstr>
      <vt:lpstr>Chiltern</vt:lpstr>
      <vt:lpstr>EMR</vt:lpstr>
      <vt:lpstr>FTPE</vt:lpstr>
      <vt:lpstr>GTR</vt:lpstr>
      <vt:lpstr>GWR</vt:lpstr>
      <vt:lpstr>HEX</vt:lpstr>
      <vt:lpstr>LNER</vt:lpstr>
      <vt:lpstr>LSER</vt:lpstr>
      <vt:lpstr>Merseyrail</vt:lpstr>
      <vt:lpstr>RDG Test Suite</vt:lpstr>
      <vt:lpstr>Stobart</vt:lpstr>
      <vt:lpstr>SWR</vt:lpstr>
      <vt:lpstr>TfW</vt:lpstr>
      <vt:lpstr>West Coast</vt:lpstr>
      <vt:lpstr>Waterloo</vt:lpstr>
      <vt:lpstr>WMT</vt:lpstr>
      <vt:lpstr>TOC Station&gt;Back Office&gt;HOPS </vt:lpstr>
      <vt:lpstr>Sheet2</vt:lpstr>
      <vt:lpstr>Sheet1</vt:lpstr>
      <vt:lpstr>Sheet3</vt:lpstr>
      <vt:lpstr>LNER!_Toc321218274</vt:lpstr>
    </vt:vector>
  </TitlesOfParts>
  <Company>Cubic Transportation Systems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Masters, Anthony</dc:creator>
  <cp:lastModifiedBy>Anthony Masters</cp:lastModifiedBy>
  <cp:lastPrinted>2019-08-19T13:35:18Z</cp:lastPrinted>
  <dcterms:created xsi:type="dcterms:W3CDTF">2016-07-25T16:39:32Z</dcterms:created>
  <dcterms:modified xsi:type="dcterms:W3CDTF">2024-02-29T11:49:18Z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5438ca0f-e83e-4338-ba46-e9bf8eb28653</vt:lpwstr>
  </property>
  <property fmtid="{D5CDD505-2E9C-101B-9397-08002B2CF9AE}" pid="3" name="Category">
    <vt:lpwstr>IU</vt:lpwstr>
  </property>
  <property fmtid="{D5CDD505-2E9C-101B-9397-08002B2CF9AE}" pid="4" name="MSIP_Label_3fd08519-d6c6-43fb-b290-d45b6185117e_Enabled">
    <vt:lpwstr>true</vt:lpwstr>
  </property>
  <property fmtid="{D5CDD505-2E9C-101B-9397-08002B2CF9AE}" pid="5" name="MSIP_Label_3fd08519-d6c6-43fb-b290-d45b6185117e_SetDate">
    <vt:lpwstr>2023-02-13T17:29:21Z</vt:lpwstr>
  </property>
  <property fmtid="{D5CDD505-2E9C-101B-9397-08002B2CF9AE}" pid="6" name="MSIP_Label_3fd08519-d6c6-43fb-b290-d45b6185117e_Method">
    <vt:lpwstr>Privileged</vt:lpwstr>
  </property>
  <property fmtid="{D5CDD505-2E9C-101B-9397-08002B2CF9AE}" pid="7" name="MSIP_Label_3fd08519-d6c6-43fb-b290-d45b6185117e_Name">
    <vt:lpwstr>Internal Use</vt:lpwstr>
  </property>
  <property fmtid="{D5CDD505-2E9C-101B-9397-08002B2CF9AE}" pid="8" name="MSIP_Label_3fd08519-d6c6-43fb-b290-d45b6185117e_SiteId">
    <vt:lpwstr>10d6de58-a709-4821-a02c-4c46747e0059</vt:lpwstr>
  </property>
  <property fmtid="{D5CDD505-2E9C-101B-9397-08002B2CF9AE}" pid="9" name="MSIP_Label_3fd08519-d6c6-43fb-b290-d45b6185117e_ActionId">
    <vt:lpwstr>72ff0e40-8ffb-4b10-b80e-5ba2b7f0a126</vt:lpwstr>
  </property>
  <property fmtid="{D5CDD505-2E9C-101B-9397-08002B2CF9AE}" pid="10" name="MSIP_Label_3fd08519-d6c6-43fb-b290-d45b6185117e_ContentBits">
    <vt:lpwstr>2</vt:lpwstr>
  </property>
</Properties>
</file>